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\SVTF Dropbox\Tävling\10 Övrigt\Fakturering\2022\Verifikationer\"/>
    </mc:Choice>
  </mc:AlternateContent>
  <xr:revisionPtr revIDLastSave="0" documentId="13_ncr:1_{D447B4D7-D9BD-468A-AF34-9E1970D047D0}" xr6:coauthVersionLast="47" xr6:coauthVersionMax="47" xr10:uidLastSave="{00000000-0000-0000-0000-000000000000}"/>
  <bookViews>
    <workbookView xWindow="-108" yWindow="-108" windowWidth="23256" windowHeight="12456" activeTab="2" xr2:uid="{2332935B-BCAA-40C7-A154-D343199217B9}"/>
  </bookViews>
  <sheets>
    <sheet name="Sammanfattning" sheetId="1" r:id="rId1"/>
    <sheet name="13-" sheetId="2" r:id="rId2"/>
    <sheet name="18" sheetId="3" r:id="rId3"/>
  </sheets>
  <definedNames>
    <definedName name="_xlnm._FilterDatabase" localSheetId="1" hidden="1">'13-'!$A$1:$C$1</definedName>
    <definedName name="_xlnm._FilterDatabase" localSheetId="2" hidden="1">'18'!$A$1:$B$1</definedName>
    <definedName name="_xlnm._FilterDatabase" localSheetId="0" hidden="1">Sammanfattning!$A$1:$F$75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E3" i="1" s="1"/>
  <c r="C3" i="1"/>
  <c r="D3" i="1" s="1"/>
  <c r="B4" i="1"/>
  <c r="E4" i="1" s="1"/>
  <c r="C4" i="1"/>
  <c r="D4" i="1" s="1"/>
  <c r="B5" i="1"/>
  <c r="E5" i="1" s="1"/>
  <c r="C5" i="1"/>
  <c r="D5" i="1" s="1"/>
  <c r="B6" i="1"/>
  <c r="E6" i="1" s="1"/>
  <c r="C6" i="1"/>
  <c r="D6" i="1" s="1"/>
  <c r="B7" i="1"/>
  <c r="E7" i="1" s="1"/>
  <c r="C7" i="1"/>
  <c r="D7" i="1" s="1"/>
  <c r="B8" i="1"/>
  <c r="E8" i="1" s="1"/>
  <c r="C8" i="1"/>
  <c r="D8" i="1" s="1"/>
  <c r="B9" i="1"/>
  <c r="E9" i="1" s="1"/>
  <c r="C9" i="1"/>
  <c r="D9" i="1" s="1"/>
  <c r="B10" i="1"/>
  <c r="E10" i="1" s="1"/>
  <c r="C10" i="1"/>
  <c r="D10" i="1" s="1"/>
  <c r="B11" i="1"/>
  <c r="E11" i="1" s="1"/>
  <c r="C11" i="1"/>
  <c r="D11" i="1" s="1"/>
  <c r="B12" i="1"/>
  <c r="E12" i="1" s="1"/>
  <c r="C12" i="1"/>
  <c r="D12" i="1" s="1"/>
  <c r="B13" i="1"/>
  <c r="E13" i="1" s="1"/>
  <c r="C13" i="1"/>
  <c r="D13" i="1" s="1"/>
  <c r="B14" i="1"/>
  <c r="E14" i="1" s="1"/>
  <c r="C14" i="1"/>
  <c r="D14" i="1" s="1"/>
  <c r="B15" i="1"/>
  <c r="E15" i="1" s="1"/>
  <c r="C15" i="1"/>
  <c r="D15" i="1" s="1"/>
  <c r="B16" i="1"/>
  <c r="E16" i="1" s="1"/>
  <c r="C16" i="1"/>
  <c r="D16" i="1" s="1"/>
  <c r="B17" i="1"/>
  <c r="E17" i="1" s="1"/>
  <c r="C17" i="1"/>
  <c r="D17" i="1" s="1"/>
  <c r="B18" i="1"/>
  <c r="E18" i="1" s="1"/>
  <c r="C18" i="1"/>
  <c r="D18" i="1" s="1"/>
  <c r="B19" i="1"/>
  <c r="E19" i="1" s="1"/>
  <c r="C19" i="1"/>
  <c r="D19" i="1" s="1"/>
  <c r="B20" i="1"/>
  <c r="E20" i="1" s="1"/>
  <c r="C20" i="1"/>
  <c r="D20" i="1" s="1"/>
  <c r="B21" i="1"/>
  <c r="E21" i="1" s="1"/>
  <c r="C21" i="1"/>
  <c r="D21" i="1" s="1"/>
  <c r="B22" i="1"/>
  <c r="E22" i="1" s="1"/>
  <c r="C22" i="1"/>
  <c r="D22" i="1" s="1"/>
  <c r="B23" i="1"/>
  <c r="E23" i="1" s="1"/>
  <c r="C23" i="1"/>
  <c r="D23" i="1" s="1"/>
  <c r="B24" i="1"/>
  <c r="E24" i="1" s="1"/>
  <c r="C24" i="1"/>
  <c r="D24" i="1" s="1"/>
  <c r="B25" i="1"/>
  <c r="E25" i="1" s="1"/>
  <c r="C25" i="1"/>
  <c r="D25" i="1" s="1"/>
  <c r="B26" i="1"/>
  <c r="E26" i="1" s="1"/>
  <c r="C26" i="1"/>
  <c r="D26" i="1" s="1"/>
  <c r="B27" i="1"/>
  <c r="E27" i="1" s="1"/>
  <c r="C27" i="1"/>
  <c r="D27" i="1" s="1"/>
  <c r="B28" i="1"/>
  <c r="E28" i="1" s="1"/>
  <c r="C28" i="1"/>
  <c r="D28" i="1" s="1"/>
  <c r="B29" i="1"/>
  <c r="E29" i="1" s="1"/>
  <c r="C29" i="1"/>
  <c r="D29" i="1" s="1"/>
  <c r="B30" i="1"/>
  <c r="E30" i="1" s="1"/>
  <c r="C30" i="1"/>
  <c r="D30" i="1" s="1"/>
  <c r="B31" i="1"/>
  <c r="E31" i="1" s="1"/>
  <c r="C31" i="1"/>
  <c r="D31" i="1" s="1"/>
  <c r="B32" i="1"/>
  <c r="E32" i="1" s="1"/>
  <c r="C32" i="1"/>
  <c r="D32" i="1" s="1"/>
  <c r="B33" i="1"/>
  <c r="E33" i="1" s="1"/>
  <c r="C33" i="1"/>
  <c r="D33" i="1" s="1"/>
  <c r="B34" i="1"/>
  <c r="E34" i="1" s="1"/>
  <c r="C34" i="1"/>
  <c r="D34" i="1" s="1"/>
  <c r="B35" i="1"/>
  <c r="E35" i="1" s="1"/>
  <c r="C35" i="1"/>
  <c r="D35" i="1" s="1"/>
  <c r="B36" i="1"/>
  <c r="E36" i="1" s="1"/>
  <c r="C36" i="1"/>
  <c r="D36" i="1" s="1"/>
  <c r="B37" i="1"/>
  <c r="E37" i="1" s="1"/>
  <c r="C37" i="1"/>
  <c r="D37" i="1" s="1"/>
  <c r="B38" i="1"/>
  <c r="E38" i="1" s="1"/>
  <c r="C38" i="1"/>
  <c r="D38" i="1" s="1"/>
  <c r="B39" i="1"/>
  <c r="E39" i="1" s="1"/>
  <c r="C39" i="1"/>
  <c r="D39" i="1" s="1"/>
  <c r="B40" i="1"/>
  <c r="E40" i="1" s="1"/>
  <c r="C40" i="1"/>
  <c r="D40" i="1" s="1"/>
  <c r="B41" i="1"/>
  <c r="E41" i="1" s="1"/>
  <c r="C41" i="1"/>
  <c r="D41" i="1" s="1"/>
  <c r="B42" i="1"/>
  <c r="E42" i="1" s="1"/>
  <c r="C42" i="1"/>
  <c r="D42" i="1" s="1"/>
  <c r="B43" i="1"/>
  <c r="E43" i="1" s="1"/>
  <c r="C43" i="1"/>
  <c r="D43" i="1" s="1"/>
  <c r="B44" i="1"/>
  <c r="E44" i="1" s="1"/>
  <c r="C44" i="1"/>
  <c r="D44" i="1" s="1"/>
  <c r="B45" i="1"/>
  <c r="E45" i="1" s="1"/>
  <c r="C45" i="1"/>
  <c r="D45" i="1" s="1"/>
  <c r="B46" i="1"/>
  <c r="E46" i="1" s="1"/>
  <c r="C46" i="1"/>
  <c r="D46" i="1" s="1"/>
  <c r="B47" i="1"/>
  <c r="E47" i="1" s="1"/>
  <c r="C47" i="1"/>
  <c r="D47" i="1" s="1"/>
  <c r="B48" i="1"/>
  <c r="E48" i="1" s="1"/>
  <c r="C48" i="1"/>
  <c r="D48" i="1" s="1"/>
  <c r="B49" i="1"/>
  <c r="E49" i="1" s="1"/>
  <c r="C49" i="1"/>
  <c r="D49" i="1" s="1"/>
  <c r="B50" i="1"/>
  <c r="E50" i="1" s="1"/>
  <c r="C50" i="1"/>
  <c r="D50" i="1" s="1"/>
  <c r="B51" i="1"/>
  <c r="E51" i="1" s="1"/>
  <c r="C51" i="1"/>
  <c r="D51" i="1" s="1"/>
  <c r="B52" i="1"/>
  <c r="E52" i="1" s="1"/>
  <c r="C52" i="1"/>
  <c r="D52" i="1" s="1"/>
  <c r="B53" i="1"/>
  <c r="E53" i="1" s="1"/>
  <c r="C53" i="1"/>
  <c r="D53" i="1" s="1"/>
  <c r="B54" i="1"/>
  <c r="E54" i="1" s="1"/>
  <c r="C54" i="1"/>
  <c r="D54" i="1" s="1"/>
  <c r="B55" i="1"/>
  <c r="E55" i="1" s="1"/>
  <c r="C55" i="1"/>
  <c r="D55" i="1" s="1"/>
  <c r="B56" i="1"/>
  <c r="E56" i="1" s="1"/>
  <c r="C56" i="1"/>
  <c r="D56" i="1" s="1"/>
  <c r="B57" i="1"/>
  <c r="E57" i="1" s="1"/>
  <c r="C57" i="1"/>
  <c r="D57" i="1" s="1"/>
  <c r="B58" i="1"/>
  <c r="E58" i="1" s="1"/>
  <c r="C58" i="1"/>
  <c r="D58" i="1" s="1"/>
  <c r="B59" i="1"/>
  <c r="E59" i="1" s="1"/>
  <c r="C59" i="1"/>
  <c r="D59" i="1" s="1"/>
  <c r="B60" i="1"/>
  <c r="E60" i="1" s="1"/>
  <c r="C60" i="1"/>
  <c r="D60" i="1" s="1"/>
  <c r="B61" i="1"/>
  <c r="E61" i="1" s="1"/>
  <c r="C61" i="1"/>
  <c r="D61" i="1" s="1"/>
  <c r="B62" i="1"/>
  <c r="E62" i="1" s="1"/>
  <c r="C62" i="1"/>
  <c r="D62" i="1" s="1"/>
  <c r="B63" i="1"/>
  <c r="E63" i="1" s="1"/>
  <c r="C63" i="1"/>
  <c r="D63" i="1" s="1"/>
  <c r="B64" i="1"/>
  <c r="E64" i="1" s="1"/>
  <c r="C64" i="1"/>
  <c r="D64" i="1" s="1"/>
  <c r="B65" i="1"/>
  <c r="E65" i="1" s="1"/>
  <c r="C65" i="1"/>
  <c r="D65" i="1" s="1"/>
  <c r="B66" i="1"/>
  <c r="E66" i="1" s="1"/>
  <c r="C66" i="1"/>
  <c r="D66" i="1" s="1"/>
  <c r="B67" i="1"/>
  <c r="E67" i="1" s="1"/>
  <c r="C67" i="1"/>
  <c r="D67" i="1" s="1"/>
  <c r="B68" i="1"/>
  <c r="E68" i="1" s="1"/>
  <c r="C68" i="1"/>
  <c r="D68" i="1" s="1"/>
  <c r="B69" i="1"/>
  <c r="E69" i="1" s="1"/>
  <c r="C69" i="1"/>
  <c r="D69" i="1" s="1"/>
  <c r="B70" i="1"/>
  <c r="E70" i="1" s="1"/>
  <c r="C70" i="1"/>
  <c r="D70" i="1" s="1"/>
  <c r="B71" i="1"/>
  <c r="E71" i="1" s="1"/>
  <c r="C71" i="1"/>
  <c r="D71" i="1" s="1"/>
  <c r="B72" i="1"/>
  <c r="E72" i="1" s="1"/>
  <c r="C72" i="1"/>
  <c r="D72" i="1" s="1"/>
  <c r="B73" i="1"/>
  <c r="E73" i="1" s="1"/>
  <c r="C73" i="1"/>
  <c r="D73" i="1" s="1"/>
  <c r="B74" i="1"/>
  <c r="E74" i="1" s="1"/>
  <c r="C74" i="1"/>
  <c r="D74" i="1" s="1"/>
  <c r="C2" i="1"/>
  <c r="B2" i="1"/>
  <c r="E2" i="1" s="1"/>
  <c r="F24" i="1" l="1"/>
  <c r="F51" i="1"/>
  <c r="F47" i="1"/>
  <c r="F39" i="1"/>
  <c r="F63" i="1"/>
  <c r="F31" i="1"/>
  <c r="F27" i="1"/>
  <c r="F59" i="1"/>
  <c r="F71" i="1"/>
  <c r="F19" i="1"/>
  <c r="F55" i="1"/>
  <c r="F16" i="1"/>
  <c r="F8" i="1"/>
  <c r="F15" i="1"/>
  <c r="F23" i="1"/>
  <c r="F26" i="1"/>
  <c r="F22" i="1"/>
  <c r="F6" i="1"/>
  <c r="F3" i="1"/>
  <c r="E75" i="1"/>
  <c r="F72" i="1"/>
  <c r="F69" i="1"/>
  <c r="F40" i="1"/>
  <c r="F37" i="1"/>
  <c r="C75" i="1"/>
  <c r="F66" i="1"/>
  <c r="F54" i="1"/>
  <c r="F34" i="1"/>
  <c r="F48" i="1"/>
  <c r="F45" i="1"/>
  <c r="F74" i="1"/>
  <c r="F62" i="1"/>
  <c r="F42" i="1"/>
  <c r="F30" i="1"/>
  <c r="F56" i="1"/>
  <c r="F53" i="1"/>
  <c r="F70" i="1"/>
  <c r="F50" i="1"/>
  <c r="F38" i="1"/>
  <c r="F64" i="1"/>
  <c r="F61" i="1"/>
  <c r="F32" i="1"/>
  <c r="F58" i="1"/>
  <c r="F46" i="1"/>
  <c r="F67" i="1"/>
  <c r="F35" i="1"/>
  <c r="F29" i="1"/>
  <c r="F43" i="1"/>
  <c r="F21" i="1"/>
  <c r="F18" i="1"/>
  <c r="F14" i="1"/>
  <c r="F73" i="1"/>
  <c r="F65" i="1"/>
  <c r="F57" i="1"/>
  <c r="F49" i="1"/>
  <c r="F41" i="1"/>
  <c r="F33" i="1"/>
  <c r="F25" i="1"/>
  <c r="F17" i="1"/>
  <c r="D2" i="1"/>
  <c r="D75" i="1" s="1"/>
  <c r="F10" i="1"/>
  <c r="F7" i="1"/>
  <c r="F13" i="1"/>
  <c r="B75" i="1"/>
  <c r="F5" i="1"/>
  <c r="F11" i="1"/>
  <c r="F4" i="1"/>
  <c r="F9" i="1"/>
  <c r="F12" i="1"/>
  <c r="F68" i="1"/>
  <c r="F60" i="1"/>
  <c r="F52" i="1"/>
  <c r="F44" i="1"/>
  <c r="F36" i="1"/>
  <c r="F28" i="1"/>
  <c r="F20" i="1"/>
  <c r="F2" i="1" l="1"/>
  <c r="F75" i="1" s="1"/>
</calcChain>
</file>

<file path=xl/sharedStrings.xml><?xml version="1.0" encoding="utf-8"?>
<sst xmlns="http://schemas.openxmlformats.org/spreadsheetml/2006/main" count="574" uniqueCount="88">
  <si>
    <t>Klubb</t>
  </si>
  <si>
    <t>Totalt att fakturera</t>
  </si>
  <si>
    <t>Totalt Återstartsstöd</t>
  </si>
  <si>
    <t>Totalt</t>
  </si>
  <si>
    <t>Åby TK</t>
  </si>
  <si>
    <t>Juniorer 13</t>
  </si>
  <si>
    <t>Öviks TK</t>
  </si>
  <si>
    <t>Green Challenge B</t>
  </si>
  <si>
    <t>VåRö TK</t>
  </si>
  <si>
    <t>Pojkar 13</t>
  </si>
  <si>
    <t>Umeå TK</t>
  </si>
  <si>
    <t>Vellinge TK</t>
  </si>
  <si>
    <t>Falkenbergs TK</t>
  </si>
  <si>
    <t>Växjö TS</t>
  </si>
  <si>
    <t>Ljungvalla Tennisklubb</t>
  </si>
  <si>
    <t>Flickor 13</t>
  </si>
  <si>
    <t>Båstad Tennissällskap</t>
  </si>
  <si>
    <t>Kungsängens TK</t>
  </si>
  <si>
    <t>Höllvikens TK</t>
  </si>
  <si>
    <t>Norrköpings TK</t>
  </si>
  <si>
    <t>Lomma-Bjärreds TK</t>
  </si>
  <si>
    <t>Slöinge TK</t>
  </si>
  <si>
    <t>Hammarö TK</t>
  </si>
  <si>
    <t>Svedala TK</t>
  </si>
  <si>
    <t>Bankeryds TK</t>
  </si>
  <si>
    <t>Sigtuna TK</t>
  </si>
  <si>
    <t>Munka-Ljungby TK</t>
  </si>
  <si>
    <t>Fair Play TK</t>
  </si>
  <si>
    <t>Helsingborgs TK</t>
  </si>
  <si>
    <t>Åhus TK</t>
  </si>
  <si>
    <t>USIF</t>
  </si>
  <si>
    <t>TSK Malmen</t>
  </si>
  <si>
    <t>Ystads TK</t>
  </si>
  <si>
    <t>Green Challenge A</t>
  </si>
  <si>
    <t>Sundsvalls TK</t>
  </si>
  <si>
    <t>Orange League</t>
  </si>
  <si>
    <t>Timrå Tennisklubb</t>
  </si>
  <si>
    <t>Malmö Tennisklubb</t>
  </si>
  <si>
    <t>Jönköpings Tennisklubb</t>
  </si>
  <si>
    <t>Wä Tennisklubb</t>
  </si>
  <si>
    <t>Varbergs TK</t>
  </si>
  <si>
    <t>Lidingö TK</t>
  </si>
  <si>
    <t>SALK</t>
  </si>
  <si>
    <t>Ljungskile TF</t>
  </si>
  <si>
    <t>Allmänna TK Lund</t>
  </si>
  <si>
    <t>Kullabygdens Tennissällskap</t>
  </si>
  <si>
    <t>Norrtälje TK</t>
  </si>
  <si>
    <t>Gustavsbergs TK</t>
  </si>
  <si>
    <t>Gislaveds TK</t>
  </si>
  <si>
    <t>Hellas Tennisklubb</t>
  </si>
  <si>
    <t>Kalmar TK</t>
  </si>
  <si>
    <t>Mälarhöjdens IK Tennis</t>
  </si>
  <si>
    <t>Strängnäs TK</t>
  </si>
  <si>
    <t>Söndrums TK</t>
  </si>
  <si>
    <t>Tabergsdalens TK</t>
  </si>
  <si>
    <t>Stenungsunds TK</t>
  </si>
  <si>
    <t>Lugi TF</t>
  </si>
  <si>
    <t>Södra Sandby TK</t>
  </si>
  <si>
    <t>KLTK</t>
  </si>
  <si>
    <t>Farsta TK</t>
  </si>
  <si>
    <t>Sundbybergs TK</t>
  </si>
  <si>
    <t>Piteå TK</t>
  </si>
  <si>
    <t>Kronprinsens TK</t>
  </si>
  <si>
    <t>Eslövs TK</t>
  </si>
  <si>
    <t>Strömstads TK</t>
  </si>
  <si>
    <t>IS GÖTA</t>
  </si>
  <si>
    <t xml:space="preserve"> tennis 1</t>
  </si>
  <si>
    <t>Tullinge TK</t>
  </si>
  <si>
    <t>Saltsjöbadens LTK</t>
  </si>
  <si>
    <t>Örebro TK</t>
  </si>
  <si>
    <t>Borlänge TK</t>
  </si>
  <si>
    <t>Åkarp-Burlövs TK</t>
  </si>
  <si>
    <t>Westerviks TK</t>
  </si>
  <si>
    <t>Mjölby TK</t>
  </si>
  <si>
    <t>Habo Tennisförening016</t>
  </si>
  <si>
    <t>Pojkar 18</t>
  </si>
  <si>
    <t>Flickor 18</t>
  </si>
  <si>
    <t>Kungsbacka TK</t>
  </si>
  <si>
    <t>Näsbyparks TK</t>
  </si>
  <si>
    <t>Lidköpings TK</t>
  </si>
  <si>
    <t>Smedslättens LTK</t>
  </si>
  <si>
    <t>GLTK</t>
  </si>
  <si>
    <t>Ullevi TK</t>
  </si>
  <si>
    <t>Upsala TK</t>
  </si>
  <si>
    <t>Huddinge TK</t>
  </si>
  <si>
    <t>Karlstads TK</t>
  </si>
  <si>
    <t>Klass</t>
  </si>
  <si>
    <t>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</si>
</sst>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C6BB9-C5D4-4840-A55C-14521E5DDD07}">
  <dimension ref="A1:F75"/>
  <sheetViews>
    <sheetView workbookViewId="0">
      <selection activeCell="I11" sqref="I11"/>
    </sheetView>
  </sheetViews>
  <sheetFormatPr defaultRowHeight="14.4" x14ac:dyDescent="0.3"/>
  <cols>
    <col min="1" max="1" width="23.77734375" bestFit="1" customWidth="1"/>
    <col min="4" max="4" width="19" bestFit="1" customWidth="1"/>
  </cols>
  <sheetData>
    <row r="1" spans="1:6" x14ac:dyDescent="0.3">
      <c r="A1" s="1" t="s">
        <v>0</v>
      </c>
      <c r="B1" s="2">
        <v>0</v>
      </c>
      <c r="C1" s="2">
        <v>1250</v>
      </c>
      <c r="D1" s="3" t="s">
        <v>1</v>
      </c>
      <c r="E1" s="3" t="s">
        <v>2</v>
      </c>
      <c r="F1" s="3" t="s">
        <v>3</v>
      </c>
    </row>
    <row r="2" spans="1:6" x14ac:dyDescent="0.3">
      <c r="A2" t="s">
        <v>4</v>
      </c>
      <c r="B2" s="3">
        <f>COUNTIF('13-'!B:B,A2)</f>
        <v>1</v>
      </c>
      <c r="C2" s="3">
        <f>COUNTIF('18'!B:B,A2)</f>
        <v>0</v>
      </c>
      <c r="D2" s="3">
        <f>C2*1250</f>
        <v>0</v>
      </c>
      <c r="E2" s="3">
        <f>B2*750</f>
        <v>750</v>
      </c>
      <c r="F2" s="3">
        <f>D2+E2</f>
        <v>750</v>
      </c>
    </row>
    <row r="3" spans="1:6" x14ac:dyDescent="0.3">
      <c r="A3" t="s">
        <v>29</v>
      </c>
      <c r="B3" s="3">
        <f>COUNTIF('13-'!B:B,A3)</f>
        <v>1</v>
      </c>
      <c r="C3" s="3">
        <f>COUNTIF('18'!B:B,A3)</f>
        <v>1</v>
      </c>
      <c r="D3" s="3">
        <f t="shared" ref="D3:D66" si="0">C3*1250</f>
        <v>1250</v>
      </c>
      <c r="E3" s="3">
        <f t="shared" ref="E3:E66" si="1">B3*750</f>
        <v>750</v>
      </c>
      <c r="F3" s="3">
        <f t="shared" ref="F3:F66" si="2">D3+E3</f>
        <v>2000</v>
      </c>
    </row>
    <row r="4" spans="1:6" x14ac:dyDescent="0.3">
      <c r="A4" t="s">
        <v>71</v>
      </c>
      <c r="B4" s="3">
        <f>COUNTIF('13-'!B:B,A4)</f>
        <v>3</v>
      </c>
      <c r="C4" s="3">
        <f>COUNTIF('18'!B:B,A4)</f>
        <v>0</v>
      </c>
      <c r="D4" s="3">
        <f t="shared" si="0"/>
        <v>0</v>
      </c>
      <c r="E4" s="3">
        <f t="shared" si="1"/>
        <v>2250</v>
      </c>
      <c r="F4" s="3">
        <f t="shared" si="2"/>
        <v>2250</v>
      </c>
    </row>
    <row r="5" spans="1:6" x14ac:dyDescent="0.3">
      <c r="A5" t="s">
        <v>44</v>
      </c>
      <c r="B5" s="3">
        <f>COUNTIF('13-'!B:B,A5)</f>
        <v>7</v>
      </c>
      <c r="C5" s="3">
        <f>COUNTIF('18'!B:B,A5)</f>
        <v>3</v>
      </c>
      <c r="D5" s="3">
        <f t="shared" si="0"/>
        <v>3750</v>
      </c>
      <c r="E5" s="3">
        <f t="shared" si="1"/>
        <v>5250</v>
      </c>
      <c r="F5" s="3">
        <f t="shared" si="2"/>
        <v>9000</v>
      </c>
    </row>
    <row r="6" spans="1:6" x14ac:dyDescent="0.3">
      <c r="A6" t="s">
        <v>24</v>
      </c>
      <c r="B6" s="3">
        <f>COUNTIF('13-'!B:B,A6)</f>
        <v>2</v>
      </c>
      <c r="C6" s="3">
        <f>COUNTIF('18'!B:B,A6)</f>
        <v>0</v>
      </c>
      <c r="D6" s="3">
        <f t="shared" si="0"/>
        <v>0</v>
      </c>
      <c r="E6" s="3">
        <f t="shared" si="1"/>
        <v>1500</v>
      </c>
      <c r="F6" s="3">
        <f t="shared" si="2"/>
        <v>1500</v>
      </c>
    </row>
    <row r="7" spans="1:6" x14ac:dyDescent="0.3">
      <c r="A7" t="s">
        <v>16</v>
      </c>
      <c r="B7" s="3">
        <f>COUNTIF('13-'!B:B,A7)</f>
        <v>1</v>
      </c>
      <c r="C7" s="3">
        <f>COUNTIF('18'!B:B,A7)</f>
        <v>0</v>
      </c>
      <c r="D7" s="3">
        <f t="shared" si="0"/>
        <v>0</v>
      </c>
      <c r="E7" s="3">
        <f t="shared" si="1"/>
        <v>750</v>
      </c>
      <c r="F7" s="3">
        <f t="shared" si="2"/>
        <v>750</v>
      </c>
    </row>
    <row r="8" spans="1:6" x14ac:dyDescent="0.3">
      <c r="A8" t="s">
        <v>70</v>
      </c>
      <c r="B8" s="3">
        <f>COUNTIF('13-'!B:B,A8)</f>
        <v>1</v>
      </c>
      <c r="C8" s="3">
        <f>COUNTIF('18'!B:B,A8)</f>
        <v>0</v>
      </c>
      <c r="D8" s="3">
        <f t="shared" si="0"/>
        <v>0</v>
      </c>
      <c r="E8" s="3">
        <f t="shared" si="1"/>
        <v>750</v>
      </c>
      <c r="F8" s="3">
        <f t="shared" si="2"/>
        <v>750</v>
      </c>
    </row>
    <row r="9" spans="1:6" x14ac:dyDescent="0.3">
      <c r="A9" t="s">
        <v>63</v>
      </c>
      <c r="B9" s="3">
        <f>COUNTIF('13-'!B:B,A9)</f>
        <v>3</v>
      </c>
      <c r="C9" s="3">
        <f>COUNTIF('18'!B:B,A9)</f>
        <v>1</v>
      </c>
      <c r="D9" s="3">
        <f t="shared" si="0"/>
        <v>1250</v>
      </c>
      <c r="E9" s="3">
        <f t="shared" si="1"/>
        <v>2250</v>
      </c>
      <c r="F9" s="3">
        <f t="shared" si="2"/>
        <v>3500</v>
      </c>
    </row>
    <row r="10" spans="1:6" x14ac:dyDescent="0.3">
      <c r="A10" t="s">
        <v>27</v>
      </c>
      <c r="B10" s="3">
        <f>COUNTIF('13-'!B:B,A10)</f>
        <v>4</v>
      </c>
      <c r="C10" s="3">
        <f>COUNTIF('18'!B:B,A10)</f>
        <v>2</v>
      </c>
      <c r="D10" s="3">
        <f t="shared" si="0"/>
        <v>2500</v>
      </c>
      <c r="E10" s="3">
        <f t="shared" si="1"/>
        <v>3000</v>
      </c>
      <c r="F10" s="3">
        <f t="shared" si="2"/>
        <v>5500</v>
      </c>
    </row>
    <row r="11" spans="1:6" x14ac:dyDescent="0.3">
      <c r="A11" t="s">
        <v>12</v>
      </c>
      <c r="B11" s="3">
        <f>COUNTIF('13-'!B:B,A11)</f>
        <v>5</v>
      </c>
      <c r="C11" s="3">
        <f>COUNTIF('18'!B:B,A11)</f>
        <v>0</v>
      </c>
      <c r="D11" s="3">
        <f t="shared" si="0"/>
        <v>0</v>
      </c>
      <c r="E11" s="3">
        <f t="shared" si="1"/>
        <v>3750</v>
      </c>
      <c r="F11" s="3">
        <f t="shared" si="2"/>
        <v>3750</v>
      </c>
    </row>
    <row r="12" spans="1:6" x14ac:dyDescent="0.3">
      <c r="A12" t="s">
        <v>59</v>
      </c>
      <c r="B12" s="3">
        <f>COUNTIF('13-'!B:B,A12)</f>
        <v>2</v>
      </c>
      <c r="C12" s="3">
        <f>COUNTIF('18'!B:B,A12)</f>
        <v>0</v>
      </c>
      <c r="D12" s="3">
        <f t="shared" si="0"/>
        <v>0</v>
      </c>
      <c r="E12" s="3">
        <f t="shared" si="1"/>
        <v>1500</v>
      </c>
      <c r="F12" s="3">
        <f t="shared" si="2"/>
        <v>1500</v>
      </c>
    </row>
    <row r="13" spans="1:6" x14ac:dyDescent="0.3">
      <c r="A13" t="s">
        <v>48</v>
      </c>
      <c r="B13" s="3">
        <f>COUNTIF('13-'!B:B,A13)</f>
        <v>6</v>
      </c>
      <c r="C13" s="3">
        <f>COUNTIF('18'!B:B,A13)</f>
        <v>0</v>
      </c>
      <c r="D13" s="3">
        <f t="shared" si="0"/>
        <v>0</v>
      </c>
      <c r="E13" s="3">
        <f t="shared" si="1"/>
        <v>4500</v>
      </c>
      <c r="F13" s="3">
        <f t="shared" si="2"/>
        <v>4500</v>
      </c>
    </row>
    <row r="14" spans="1:6" x14ac:dyDescent="0.3">
      <c r="A14" t="s">
        <v>81</v>
      </c>
      <c r="B14" s="3">
        <f>COUNTIF('13-'!B:B,A14)</f>
        <v>0</v>
      </c>
      <c r="C14" s="3">
        <f>COUNTIF('18'!B:B,A14)</f>
        <v>2</v>
      </c>
      <c r="D14" s="3">
        <f t="shared" si="0"/>
        <v>2500</v>
      </c>
      <c r="E14" s="3">
        <f t="shared" si="1"/>
        <v>0</v>
      </c>
      <c r="F14" s="3">
        <f t="shared" si="2"/>
        <v>2500</v>
      </c>
    </row>
    <row r="15" spans="1:6" x14ac:dyDescent="0.3">
      <c r="A15" t="s">
        <v>47</v>
      </c>
      <c r="B15" s="3">
        <f>COUNTIF('13-'!B:B,A15)</f>
        <v>2</v>
      </c>
      <c r="C15" s="3">
        <f>COUNTIF('18'!B:B,A15)</f>
        <v>0</v>
      </c>
      <c r="D15" s="3">
        <f t="shared" si="0"/>
        <v>0</v>
      </c>
      <c r="E15" s="3">
        <f t="shared" si="1"/>
        <v>1500</v>
      </c>
      <c r="F15" s="3">
        <f t="shared" si="2"/>
        <v>1500</v>
      </c>
    </row>
    <row r="16" spans="1:6" x14ac:dyDescent="0.3">
      <c r="A16" t="s">
        <v>74</v>
      </c>
      <c r="B16" s="3">
        <f>COUNTIF('13-'!B:B,A16)</f>
        <v>1</v>
      </c>
      <c r="C16" s="3">
        <f>COUNTIF('18'!B:B,A16)</f>
        <v>0</v>
      </c>
      <c r="D16" s="3">
        <f t="shared" si="0"/>
        <v>0</v>
      </c>
      <c r="E16" s="3">
        <f t="shared" si="1"/>
        <v>750</v>
      </c>
      <c r="F16" s="3">
        <f t="shared" si="2"/>
        <v>750</v>
      </c>
    </row>
    <row r="17" spans="1:6" x14ac:dyDescent="0.3">
      <c r="A17" t="s">
        <v>22</v>
      </c>
      <c r="B17" s="3">
        <f>COUNTIF('13-'!B:B,A17)</f>
        <v>2</v>
      </c>
      <c r="C17" s="3">
        <f>COUNTIF('18'!B:B,A17)</f>
        <v>0</v>
      </c>
      <c r="D17" s="3">
        <f t="shared" si="0"/>
        <v>0</v>
      </c>
      <c r="E17" s="3">
        <f t="shared" si="1"/>
        <v>1500</v>
      </c>
      <c r="F17" s="3">
        <f t="shared" si="2"/>
        <v>1500</v>
      </c>
    </row>
    <row r="18" spans="1:6" x14ac:dyDescent="0.3">
      <c r="A18" t="s">
        <v>49</v>
      </c>
      <c r="B18" s="3">
        <f>COUNTIF('13-'!B:B,A18)</f>
        <v>2</v>
      </c>
      <c r="C18" s="3">
        <f>COUNTIF('18'!B:B,A18)</f>
        <v>0</v>
      </c>
      <c r="D18" s="3">
        <f t="shared" si="0"/>
        <v>0</v>
      </c>
      <c r="E18" s="3">
        <f t="shared" si="1"/>
        <v>1500</v>
      </c>
      <c r="F18" s="3">
        <f t="shared" si="2"/>
        <v>1500</v>
      </c>
    </row>
    <row r="19" spans="1:6" x14ac:dyDescent="0.3">
      <c r="A19" t="s">
        <v>28</v>
      </c>
      <c r="B19" s="3">
        <f>COUNTIF('13-'!B:B,A19)</f>
        <v>8</v>
      </c>
      <c r="C19" s="3">
        <f>COUNTIF('18'!B:B,A19)</f>
        <v>2</v>
      </c>
      <c r="D19" s="3">
        <f t="shared" si="0"/>
        <v>2500</v>
      </c>
      <c r="E19" s="3">
        <f t="shared" si="1"/>
        <v>6000</v>
      </c>
      <c r="F19" s="3">
        <f t="shared" si="2"/>
        <v>8500</v>
      </c>
    </row>
    <row r="20" spans="1:6" x14ac:dyDescent="0.3">
      <c r="A20" t="s">
        <v>18</v>
      </c>
      <c r="B20" s="3">
        <f>COUNTIF('13-'!B:B,A20)</f>
        <v>4</v>
      </c>
      <c r="C20" s="3">
        <f>COUNTIF('18'!B:B,A20)</f>
        <v>0</v>
      </c>
      <c r="D20" s="3">
        <f t="shared" si="0"/>
        <v>0</v>
      </c>
      <c r="E20" s="3">
        <f t="shared" si="1"/>
        <v>3000</v>
      </c>
      <c r="F20" s="3">
        <f t="shared" si="2"/>
        <v>3000</v>
      </c>
    </row>
    <row r="21" spans="1:6" x14ac:dyDescent="0.3">
      <c r="A21" t="s">
        <v>84</v>
      </c>
      <c r="B21" s="3">
        <f>COUNTIF('13-'!B:B,A21)</f>
        <v>0</v>
      </c>
      <c r="C21" s="3">
        <f>COUNTIF('18'!B:B,A21)</f>
        <v>1</v>
      </c>
      <c r="D21" s="3">
        <f t="shared" si="0"/>
        <v>1250</v>
      </c>
      <c r="E21" s="3">
        <f t="shared" si="1"/>
        <v>0</v>
      </c>
      <c r="F21" s="3">
        <f t="shared" si="2"/>
        <v>1250</v>
      </c>
    </row>
    <row r="22" spans="1:6" x14ac:dyDescent="0.3">
      <c r="A22" t="s">
        <v>65</v>
      </c>
      <c r="B22" s="3">
        <f>COUNTIF('13-'!B:B,A22)</f>
        <v>1</v>
      </c>
      <c r="C22" s="3">
        <f>COUNTIF('18'!B:B,A22)</f>
        <v>0</v>
      </c>
      <c r="D22" s="3">
        <f t="shared" si="0"/>
        <v>0</v>
      </c>
      <c r="E22" s="3">
        <f t="shared" si="1"/>
        <v>750</v>
      </c>
      <c r="F22" s="3">
        <f t="shared" si="2"/>
        <v>750</v>
      </c>
    </row>
    <row r="23" spans="1:6" x14ac:dyDescent="0.3">
      <c r="A23" t="s">
        <v>38</v>
      </c>
      <c r="B23" s="3">
        <f>COUNTIF('13-'!B:B,A23)</f>
        <v>4</v>
      </c>
      <c r="C23" s="3">
        <f>COUNTIF('18'!B:B,A23)</f>
        <v>0</v>
      </c>
      <c r="D23" s="3">
        <f t="shared" si="0"/>
        <v>0</v>
      </c>
      <c r="E23" s="3">
        <f t="shared" si="1"/>
        <v>3000</v>
      </c>
      <c r="F23" s="3">
        <f t="shared" si="2"/>
        <v>3000</v>
      </c>
    </row>
    <row r="24" spans="1:6" x14ac:dyDescent="0.3">
      <c r="A24" t="s">
        <v>50</v>
      </c>
      <c r="B24" s="3">
        <f>COUNTIF('13-'!B:B,A24)</f>
        <v>1</v>
      </c>
      <c r="C24" s="3">
        <f>COUNTIF('18'!B:B,A24)</f>
        <v>0</v>
      </c>
      <c r="D24" s="3">
        <f t="shared" si="0"/>
        <v>0</v>
      </c>
      <c r="E24" s="3">
        <f t="shared" si="1"/>
        <v>750</v>
      </c>
      <c r="F24" s="3">
        <f t="shared" si="2"/>
        <v>750</v>
      </c>
    </row>
    <row r="25" spans="1:6" x14ac:dyDescent="0.3">
      <c r="A25" t="s">
        <v>85</v>
      </c>
      <c r="B25" s="3">
        <f>COUNTIF('13-'!B:B,A25)</f>
        <v>0</v>
      </c>
      <c r="C25" s="3">
        <f>COUNTIF('18'!B:B,A25)</f>
        <v>1</v>
      </c>
      <c r="D25" s="3">
        <f t="shared" si="0"/>
        <v>1250</v>
      </c>
      <c r="E25" s="3">
        <f t="shared" si="1"/>
        <v>0</v>
      </c>
      <c r="F25" s="3">
        <f t="shared" si="2"/>
        <v>1250</v>
      </c>
    </row>
    <row r="26" spans="1:6" x14ac:dyDescent="0.3">
      <c r="A26" t="s">
        <v>58</v>
      </c>
      <c r="B26" s="3">
        <f>COUNTIF('13-'!B:B,A26)</f>
        <v>2</v>
      </c>
      <c r="C26" s="3">
        <f>COUNTIF('18'!B:B,A26)</f>
        <v>2</v>
      </c>
      <c r="D26" s="3">
        <f t="shared" si="0"/>
        <v>2500</v>
      </c>
      <c r="E26" s="3">
        <f t="shared" si="1"/>
        <v>1500</v>
      </c>
      <c r="F26" s="3">
        <f t="shared" si="2"/>
        <v>4000</v>
      </c>
    </row>
    <row r="27" spans="1:6" x14ac:dyDescent="0.3">
      <c r="A27" t="s">
        <v>62</v>
      </c>
      <c r="B27" s="3">
        <f>COUNTIF('13-'!B:B,A27)</f>
        <v>1</v>
      </c>
      <c r="C27" s="3">
        <f>COUNTIF('18'!B:B,A27)</f>
        <v>2</v>
      </c>
      <c r="D27" s="3">
        <f t="shared" si="0"/>
        <v>2500</v>
      </c>
      <c r="E27" s="3">
        <f t="shared" si="1"/>
        <v>750</v>
      </c>
      <c r="F27" s="3">
        <f t="shared" si="2"/>
        <v>3250</v>
      </c>
    </row>
    <row r="28" spans="1:6" x14ac:dyDescent="0.3">
      <c r="A28" t="s">
        <v>45</v>
      </c>
      <c r="B28" s="3">
        <f>COUNTIF('13-'!B:B,A28)</f>
        <v>3</v>
      </c>
      <c r="C28" s="3">
        <f>COUNTIF('18'!B:B,A28)</f>
        <v>0</v>
      </c>
      <c r="D28" s="3">
        <f t="shared" si="0"/>
        <v>0</v>
      </c>
      <c r="E28" s="3">
        <f t="shared" si="1"/>
        <v>2250</v>
      </c>
      <c r="F28" s="3">
        <f t="shared" si="2"/>
        <v>2250</v>
      </c>
    </row>
    <row r="29" spans="1:6" x14ac:dyDescent="0.3">
      <c r="A29" t="s">
        <v>17</v>
      </c>
      <c r="B29" s="3">
        <f>COUNTIF('13-'!B:B,A29)</f>
        <v>3</v>
      </c>
      <c r="C29" s="3">
        <f>COUNTIF('18'!B:B,A29)</f>
        <v>0</v>
      </c>
      <c r="D29" s="3">
        <f t="shared" si="0"/>
        <v>0</v>
      </c>
      <c r="E29" s="3">
        <f t="shared" si="1"/>
        <v>2250</v>
      </c>
      <c r="F29" s="3">
        <f t="shared" si="2"/>
        <v>2250</v>
      </c>
    </row>
    <row r="30" spans="1:6" x14ac:dyDescent="0.3">
      <c r="A30" t="s">
        <v>77</v>
      </c>
      <c r="B30" s="3">
        <f>COUNTIF('13-'!B:B,A30)</f>
        <v>0</v>
      </c>
      <c r="C30" s="3">
        <f>COUNTIF('18'!B:B,A30)</f>
        <v>1</v>
      </c>
      <c r="D30" s="3">
        <f t="shared" si="0"/>
        <v>1250</v>
      </c>
      <c r="E30" s="3">
        <f t="shared" si="1"/>
        <v>0</v>
      </c>
      <c r="F30" s="3">
        <f t="shared" si="2"/>
        <v>1250</v>
      </c>
    </row>
    <row r="31" spans="1:6" x14ac:dyDescent="0.3">
      <c r="A31" t="s">
        <v>41</v>
      </c>
      <c r="B31" s="3">
        <f>COUNTIF('13-'!B:B,A31)</f>
        <v>2</v>
      </c>
      <c r="C31" s="3">
        <f>COUNTIF('18'!B:B,A31)</f>
        <v>0</v>
      </c>
      <c r="D31" s="3">
        <f t="shared" si="0"/>
        <v>0</v>
      </c>
      <c r="E31" s="3">
        <f t="shared" si="1"/>
        <v>1500</v>
      </c>
      <c r="F31" s="3">
        <f t="shared" si="2"/>
        <v>1500</v>
      </c>
    </row>
    <row r="32" spans="1:6" x14ac:dyDescent="0.3">
      <c r="A32" t="s">
        <v>79</v>
      </c>
      <c r="B32" s="3">
        <f>COUNTIF('13-'!B:B,A32)</f>
        <v>0</v>
      </c>
      <c r="C32" s="3">
        <f>COUNTIF('18'!B:B,A32)</f>
        <v>2</v>
      </c>
      <c r="D32" s="3">
        <f t="shared" si="0"/>
        <v>2500</v>
      </c>
      <c r="E32" s="3">
        <f t="shared" si="1"/>
        <v>0</v>
      </c>
      <c r="F32" s="3">
        <f t="shared" si="2"/>
        <v>2500</v>
      </c>
    </row>
    <row r="33" spans="1:6" x14ac:dyDescent="0.3">
      <c r="A33" t="s">
        <v>43</v>
      </c>
      <c r="B33" s="3">
        <f>COUNTIF('13-'!B:B,A33)</f>
        <v>1</v>
      </c>
      <c r="C33" s="3">
        <f>COUNTIF('18'!B:B,A33)</f>
        <v>0</v>
      </c>
      <c r="D33" s="3">
        <f t="shared" si="0"/>
        <v>0</v>
      </c>
      <c r="E33" s="3">
        <f t="shared" si="1"/>
        <v>750</v>
      </c>
      <c r="F33" s="3">
        <f t="shared" si="2"/>
        <v>750</v>
      </c>
    </row>
    <row r="34" spans="1:6" x14ac:dyDescent="0.3">
      <c r="A34" t="s">
        <v>14</v>
      </c>
      <c r="B34" s="3">
        <f>COUNTIF('13-'!B:B,A34)</f>
        <v>5</v>
      </c>
      <c r="C34" s="3">
        <f>COUNTIF('18'!B:B,A34)</f>
        <v>0</v>
      </c>
      <c r="D34" s="3">
        <f t="shared" si="0"/>
        <v>0</v>
      </c>
      <c r="E34" s="3">
        <f t="shared" si="1"/>
        <v>3750</v>
      </c>
      <c r="F34" s="3">
        <f t="shared" si="2"/>
        <v>3750</v>
      </c>
    </row>
    <row r="35" spans="1:6" x14ac:dyDescent="0.3">
      <c r="A35" t="s">
        <v>20</v>
      </c>
      <c r="B35" s="3">
        <f>COUNTIF('13-'!B:B,A35)</f>
        <v>10</v>
      </c>
      <c r="C35" s="3">
        <f>COUNTIF('18'!B:B,A35)</f>
        <v>0</v>
      </c>
      <c r="D35" s="3">
        <f t="shared" si="0"/>
        <v>0</v>
      </c>
      <c r="E35" s="3">
        <f t="shared" si="1"/>
        <v>7500</v>
      </c>
      <c r="F35" s="3">
        <f t="shared" si="2"/>
        <v>7500</v>
      </c>
    </row>
    <row r="36" spans="1:6" x14ac:dyDescent="0.3">
      <c r="A36" t="s">
        <v>56</v>
      </c>
      <c r="B36" s="3">
        <f>COUNTIF('13-'!B:B,A36)</f>
        <v>1</v>
      </c>
      <c r="C36" s="3">
        <f>COUNTIF('18'!B:B,A36)</f>
        <v>0</v>
      </c>
      <c r="D36" s="3">
        <f t="shared" si="0"/>
        <v>0</v>
      </c>
      <c r="E36" s="3">
        <f t="shared" si="1"/>
        <v>750</v>
      </c>
      <c r="F36" s="3">
        <f t="shared" si="2"/>
        <v>750</v>
      </c>
    </row>
    <row r="37" spans="1:6" x14ac:dyDescent="0.3">
      <c r="A37" t="s">
        <v>51</v>
      </c>
      <c r="B37" s="3">
        <f>COUNTIF('13-'!B:B,A37)</f>
        <v>2</v>
      </c>
      <c r="C37" s="3">
        <f>COUNTIF('18'!B:B,A37)</f>
        <v>2</v>
      </c>
      <c r="D37" s="3">
        <f t="shared" si="0"/>
        <v>2500</v>
      </c>
      <c r="E37" s="3">
        <f t="shared" si="1"/>
        <v>1500</v>
      </c>
      <c r="F37" s="3">
        <f t="shared" si="2"/>
        <v>4000</v>
      </c>
    </row>
    <row r="38" spans="1:6" x14ac:dyDescent="0.3">
      <c r="A38" t="s">
        <v>37</v>
      </c>
      <c r="B38" s="3">
        <f>COUNTIF('13-'!B:B,A38)</f>
        <v>4</v>
      </c>
      <c r="C38" s="3">
        <f>COUNTIF('18'!B:B,A38)</f>
        <v>1</v>
      </c>
      <c r="D38" s="3">
        <f t="shared" si="0"/>
        <v>1250</v>
      </c>
      <c r="E38" s="3">
        <f t="shared" si="1"/>
        <v>3000</v>
      </c>
      <c r="F38" s="3">
        <f t="shared" si="2"/>
        <v>4250</v>
      </c>
    </row>
    <row r="39" spans="1:6" x14ac:dyDescent="0.3">
      <c r="A39" t="s">
        <v>73</v>
      </c>
      <c r="B39" s="3">
        <f>COUNTIF('13-'!B:B,A39)</f>
        <v>1</v>
      </c>
      <c r="C39" s="3">
        <f>COUNTIF('18'!B:B,A39)</f>
        <v>0</v>
      </c>
      <c r="D39" s="3">
        <f t="shared" si="0"/>
        <v>0</v>
      </c>
      <c r="E39" s="3">
        <f t="shared" si="1"/>
        <v>750</v>
      </c>
      <c r="F39" s="3">
        <f t="shared" si="2"/>
        <v>750</v>
      </c>
    </row>
    <row r="40" spans="1:6" x14ac:dyDescent="0.3">
      <c r="A40" t="s">
        <v>26</v>
      </c>
      <c r="B40" s="3">
        <f>COUNTIF('13-'!B:B,A40)</f>
        <v>2</v>
      </c>
      <c r="C40" s="3">
        <f>COUNTIF('18'!B:B,A40)</f>
        <v>0</v>
      </c>
      <c r="D40" s="3">
        <f t="shared" si="0"/>
        <v>0</v>
      </c>
      <c r="E40" s="3">
        <f t="shared" si="1"/>
        <v>1500</v>
      </c>
      <c r="F40" s="3">
        <f t="shared" si="2"/>
        <v>1500</v>
      </c>
    </row>
    <row r="41" spans="1:6" x14ac:dyDescent="0.3">
      <c r="A41" t="s">
        <v>78</v>
      </c>
      <c r="B41" s="3">
        <f>COUNTIF('13-'!B:B,A41)</f>
        <v>0</v>
      </c>
      <c r="C41" s="3">
        <f>COUNTIF('18'!B:B,A41)</f>
        <v>2</v>
      </c>
      <c r="D41" s="3">
        <f t="shared" si="0"/>
        <v>2500</v>
      </c>
      <c r="E41" s="3">
        <f t="shared" si="1"/>
        <v>0</v>
      </c>
      <c r="F41" s="3">
        <f t="shared" si="2"/>
        <v>2500</v>
      </c>
    </row>
    <row r="42" spans="1:6" x14ac:dyDescent="0.3">
      <c r="A42" t="s">
        <v>19</v>
      </c>
      <c r="B42" s="3">
        <f>COUNTIF('13-'!B:B,A42)</f>
        <v>3</v>
      </c>
      <c r="C42" s="3">
        <f>COUNTIF('18'!B:B,A42)</f>
        <v>0</v>
      </c>
      <c r="D42" s="3">
        <f t="shared" si="0"/>
        <v>0</v>
      </c>
      <c r="E42" s="3">
        <f t="shared" si="1"/>
        <v>2250</v>
      </c>
      <c r="F42" s="3">
        <f t="shared" si="2"/>
        <v>2250</v>
      </c>
    </row>
    <row r="43" spans="1:6" x14ac:dyDescent="0.3">
      <c r="A43" t="s">
        <v>46</v>
      </c>
      <c r="B43" s="3">
        <f>COUNTIF('13-'!B:B,A43)</f>
        <v>1</v>
      </c>
      <c r="C43" s="3">
        <f>COUNTIF('18'!B:B,A43)</f>
        <v>0</v>
      </c>
      <c r="D43" s="3">
        <f t="shared" si="0"/>
        <v>0</v>
      </c>
      <c r="E43" s="3">
        <f t="shared" si="1"/>
        <v>750</v>
      </c>
      <c r="F43" s="3">
        <f t="shared" si="2"/>
        <v>750</v>
      </c>
    </row>
    <row r="44" spans="1:6" x14ac:dyDescent="0.3">
      <c r="A44" t="s">
        <v>69</v>
      </c>
      <c r="B44" s="3">
        <f>COUNTIF('13-'!B:B,A44)</f>
        <v>2</v>
      </c>
      <c r="C44" s="3">
        <f>COUNTIF('18'!B:B,A44)</f>
        <v>1</v>
      </c>
      <c r="D44" s="3">
        <f t="shared" si="0"/>
        <v>1250</v>
      </c>
      <c r="E44" s="3">
        <f t="shared" si="1"/>
        <v>1500</v>
      </c>
      <c r="F44" s="3">
        <f t="shared" si="2"/>
        <v>2750</v>
      </c>
    </row>
    <row r="45" spans="1:6" x14ac:dyDescent="0.3">
      <c r="A45" t="s">
        <v>6</v>
      </c>
      <c r="B45" s="3">
        <f>COUNTIF('13-'!B:B,A45)</f>
        <v>9</v>
      </c>
      <c r="C45" s="3">
        <f>COUNTIF('18'!B:B,A45)</f>
        <v>1</v>
      </c>
      <c r="D45" s="3">
        <f t="shared" si="0"/>
        <v>1250</v>
      </c>
      <c r="E45" s="3">
        <f t="shared" si="1"/>
        <v>6750</v>
      </c>
      <c r="F45" s="3">
        <f t="shared" si="2"/>
        <v>8000</v>
      </c>
    </row>
    <row r="46" spans="1:6" x14ac:dyDescent="0.3">
      <c r="A46" t="s">
        <v>61</v>
      </c>
      <c r="B46" s="3">
        <f>COUNTIF('13-'!B:B,A46)</f>
        <v>2</v>
      </c>
      <c r="C46" s="3">
        <f>COUNTIF('18'!B:B,A46)</f>
        <v>0</v>
      </c>
      <c r="D46" s="3">
        <f t="shared" si="0"/>
        <v>0</v>
      </c>
      <c r="E46" s="3">
        <f t="shared" si="1"/>
        <v>1500</v>
      </c>
      <c r="F46" s="3">
        <f t="shared" si="2"/>
        <v>1500</v>
      </c>
    </row>
    <row r="47" spans="1:6" x14ac:dyDescent="0.3">
      <c r="A47" t="s">
        <v>42</v>
      </c>
      <c r="B47" s="3">
        <f>COUNTIF('13-'!B:B,A47)</f>
        <v>2</v>
      </c>
      <c r="C47" s="3">
        <f>COUNTIF('18'!B:B,A47)</f>
        <v>2</v>
      </c>
      <c r="D47" s="3">
        <f t="shared" si="0"/>
        <v>2500</v>
      </c>
      <c r="E47" s="3">
        <f t="shared" si="1"/>
        <v>1500</v>
      </c>
      <c r="F47" s="3">
        <f t="shared" si="2"/>
        <v>4000</v>
      </c>
    </row>
    <row r="48" spans="1:6" x14ac:dyDescent="0.3">
      <c r="A48" t="s">
        <v>68</v>
      </c>
      <c r="B48" s="3">
        <f>COUNTIF('13-'!B:B,A48)</f>
        <v>1</v>
      </c>
      <c r="C48" s="3">
        <f>COUNTIF('18'!B:B,A48)</f>
        <v>0</v>
      </c>
      <c r="D48" s="3">
        <f t="shared" si="0"/>
        <v>0</v>
      </c>
      <c r="E48" s="3">
        <f t="shared" si="1"/>
        <v>750</v>
      </c>
      <c r="F48" s="3">
        <f t="shared" si="2"/>
        <v>750</v>
      </c>
    </row>
    <row r="49" spans="1:6" x14ac:dyDescent="0.3">
      <c r="A49" t="s">
        <v>25</v>
      </c>
      <c r="B49" s="3">
        <f>COUNTIF('13-'!B:B,A49)</f>
        <v>3</v>
      </c>
      <c r="C49" s="3">
        <f>COUNTIF('18'!B:B,A49)</f>
        <v>0</v>
      </c>
      <c r="D49" s="3">
        <f t="shared" si="0"/>
        <v>0</v>
      </c>
      <c r="E49" s="3">
        <f t="shared" si="1"/>
        <v>2250</v>
      </c>
      <c r="F49" s="3">
        <f t="shared" si="2"/>
        <v>2250</v>
      </c>
    </row>
    <row r="50" spans="1:6" x14ac:dyDescent="0.3">
      <c r="A50" t="s">
        <v>21</v>
      </c>
      <c r="B50" s="3">
        <f>COUNTIF('13-'!B:B,A50)</f>
        <v>3</v>
      </c>
      <c r="C50" s="3">
        <f>COUNTIF('18'!B:B,A50)</f>
        <v>0</v>
      </c>
      <c r="D50" s="3">
        <f t="shared" si="0"/>
        <v>0</v>
      </c>
      <c r="E50" s="3">
        <f t="shared" si="1"/>
        <v>2250</v>
      </c>
      <c r="F50" s="3">
        <f t="shared" si="2"/>
        <v>2250</v>
      </c>
    </row>
    <row r="51" spans="1:6" x14ac:dyDescent="0.3">
      <c r="A51" t="s">
        <v>80</v>
      </c>
      <c r="B51" s="3">
        <f>COUNTIF('13-'!B:B,A51)</f>
        <v>0</v>
      </c>
      <c r="C51" s="3">
        <f>COUNTIF('18'!B:B,A51)</f>
        <v>1</v>
      </c>
      <c r="D51" s="3">
        <f t="shared" si="0"/>
        <v>1250</v>
      </c>
      <c r="E51" s="3">
        <f t="shared" si="1"/>
        <v>0</v>
      </c>
      <c r="F51" s="3">
        <f t="shared" si="2"/>
        <v>1250</v>
      </c>
    </row>
    <row r="52" spans="1:6" x14ac:dyDescent="0.3">
      <c r="A52" t="s">
        <v>57</v>
      </c>
      <c r="B52" s="3">
        <f>COUNTIF('13-'!B:B,A52)</f>
        <v>4</v>
      </c>
      <c r="C52" s="3">
        <f>COUNTIF('18'!B:B,A52)</f>
        <v>1</v>
      </c>
      <c r="D52" s="3">
        <f t="shared" si="0"/>
        <v>1250</v>
      </c>
      <c r="E52" s="3">
        <f t="shared" si="1"/>
        <v>3000</v>
      </c>
      <c r="F52" s="3">
        <f t="shared" si="2"/>
        <v>4250</v>
      </c>
    </row>
    <row r="53" spans="1:6" x14ac:dyDescent="0.3">
      <c r="A53" t="s">
        <v>53</v>
      </c>
      <c r="B53" s="3">
        <f>COUNTIF('13-'!B:B,A53)</f>
        <v>2</v>
      </c>
      <c r="C53" s="3">
        <f>COUNTIF('18'!B:B,A53)</f>
        <v>0</v>
      </c>
      <c r="D53" s="3">
        <f t="shared" si="0"/>
        <v>0</v>
      </c>
      <c r="E53" s="3">
        <f t="shared" si="1"/>
        <v>1500</v>
      </c>
      <c r="F53" s="3">
        <f t="shared" si="2"/>
        <v>1500</v>
      </c>
    </row>
    <row r="54" spans="1:6" x14ac:dyDescent="0.3">
      <c r="A54" t="s">
        <v>55</v>
      </c>
      <c r="B54" s="3">
        <f>COUNTIF('13-'!B:B,A54)</f>
        <v>2</v>
      </c>
      <c r="C54" s="3">
        <f>COUNTIF('18'!B:B,A54)</f>
        <v>0</v>
      </c>
      <c r="D54" s="3">
        <f t="shared" si="0"/>
        <v>0</v>
      </c>
      <c r="E54" s="3">
        <f t="shared" si="1"/>
        <v>1500</v>
      </c>
      <c r="F54" s="3">
        <f t="shared" si="2"/>
        <v>1500</v>
      </c>
    </row>
    <row r="55" spans="1:6" x14ac:dyDescent="0.3">
      <c r="A55" t="s">
        <v>52</v>
      </c>
      <c r="B55" s="3">
        <f>COUNTIF('13-'!B:B,A55)</f>
        <v>5</v>
      </c>
      <c r="C55" s="3">
        <f>COUNTIF('18'!B:B,A55)</f>
        <v>0</v>
      </c>
      <c r="D55" s="3">
        <f t="shared" si="0"/>
        <v>0</v>
      </c>
      <c r="E55" s="3">
        <f t="shared" si="1"/>
        <v>3750</v>
      </c>
      <c r="F55" s="3">
        <f t="shared" si="2"/>
        <v>3750</v>
      </c>
    </row>
    <row r="56" spans="1:6" x14ac:dyDescent="0.3">
      <c r="A56" t="s">
        <v>64</v>
      </c>
      <c r="B56" s="3">
        <f>COUNTIF('13-'!B:B,A56)</f>
        <v>2</v>
      </c>
      <c r="C56" s="3">
        <f>COUNTIF('18'!B:B,A56)</f>
        <v>0</v>
      </c>
      <c r="D56" s="3">
        <f t="shared" si="0"/>
        <v>0</v>
      </c>
      <c r="E56" s="3">
        <f t="shared" si="1"/>
        <v>1500</v>
      </c>
      <c r="F56" s="3">
        <f t="shared" si="2"/>
        <v>1500</v>
      </c>
    </row>
    <row r="57" spans="1:6" x14ac:dyDescent="0.3">
      <c r="A57" t="s">
        <v>60</v>
      </c>
      <c r="B57" s="3">
        <f>COUNTIF('13-'!B:B,A57)</f>
        <v>2</v>
      </c>
      <c r="C57" s="3">
        <f>COUNTIF('18'!B:B,A57)</f>
        <v>0</v>
      </c>
      <c r="D57" s="3">
        <f t="shared" si="0"/>
        <v>0</v>
      </c>
      <c r="E57" s="3">
        <f t="shared" si="1"/>
        <v>1500</v>
      </c>
      <c r="F57" s="3">
        <f t="shared" si="2"/>
        <v>1500</v>
      </c>
    </row>
    <row r="58" spans="1:6" x14ac:dyDescent="0.3">
      <c r="A58" t="s">
        <v>34</v>
      </c>
      <c r="B58" s="3">
        <f>COUNTIF('13-'!B:B,A58)</f>
        <v>4</v>
      </c>
      <c r="C58" s="3">
        <f>COUNTIF('18'!B:B,A58)</f>
        <v>1</v>
      </c>
      <c r="D58" s="3">
        <f t="shared" si="0"/>
        <v>1250</v>
      </c>
      <c r="E58" s="3">
        <f t="shared" si="1"/>
        <v>3000</v>
      </c>
      <c r="F58" s="3">
        <f t="shared" si="2"/>
        <v>4250</v>
      </c>
    </row>
    <row r="59" spans="1:6" x14ac:dyDescent="0.3">
      <c r="A59" t="s">
        <v>23</v>
      </c>
      <c r="B59" s="3">
        <f>COUNTIF('13-'!B:B,A59)</f>
        <v>7</v>
      </c>
      <c r="C59" s="3">
        <f>COUNTIF('18'!B:B,A59)</f>
        <v>0</v>
      </c>
      <c r="D59" s="3">
        <f t="shared" si="0"/>
        <v>0</v>
      </c>
      <c r="E59" s="3">
        <f t="shared" si="1"/>
        <v>5250</v>
      </c>
      <c r="F59" s="3">
        <f t="shared" si="2"/>
        <v>5250</v>
      </c>
    </row>
    <row r="60" spans="1:6" x14ac:dyDescent="0.3">
      <c r="A60" t="s">
        <v>54</v>
      </c>
      <c r="B60" s="3">
        <f>COUNTIF('13-'!B:B,A60)</f>
        <v>10</v>
      </c>
      <c r="C60" s="3">
        <f>COUNTIF('18'!B:B,A60)</f>
        <v>2</v>
      </c>
      <c r="D60" s="3">
        <f t="shared" si="0"/>
        <v>2500</v>
      </c>
      <c r="E60" s="3">
        <f t="shared" si="1"/>
        <v>7500</v>
      </c>
      <c r="F60" s="3">
        <f t="shared" si="2"/>
        <v>10000</v>
      </c>
    </row>
    <row r="61" spans="1:6" x14ac:dyDescent="0.3">
      <c r="A61" t="s">
        <v>36</v>
      </c>
      <c r="B61" s="3">
        <f>COUNTIF('13-'!B:B,A61)</f>
        <v>2</v>
      </c>
      <c r="C61" s="3">
        <f>COUNTIF('18'!B:B,A61)</f>
        <v>0</v>
      </c>
      <c r="D61" s="3">
        <f t="shared" si="0"/>
        <v>0</v>
      </c>
      <c r="E61" s="3">
        <f t="shared" si="1"/>
        <v>1500</v>
      </c>
      <c r="F61" s="3">
        <f t="shared" si="2"/>
        <v>1500</v>
      </c>
    </row>
    <row r="62" spans="1:6" x14ac:dyDescent="0.3">
      <c r="A62" t="s">
        <v>31</v>
      </c>
      <c r="B62" s="3">
        <f>COUNTIF('13-'!B:B,A62)</f>
        <v>1</v>
      </c>
      <c r="C62" s="3">
        <f>COUNTIF('18'!B:B,A62)</f>
        <v>0</v>
      </c>
      <c r="D62" s="3">
        <f t="shared" si="0"/>
        <v>0</v>
      </c>
      <c r="E62" s="3">
        <f t="shared" si="1"/>
        <v>750</v>
      </c>
      <c r="F62" s="3">
        <f t="shared" si="2"/>
        <v>750</v>
      </c>
    </row>
    <row r="63" spans="1:6" x14ac:dyDescent="0.3">
      <c r="A63" t="s">
        <v>67</v>
      </c>
      <c r="B63" s="3">
        <f>COUNTIF('13-'!B:B,A63)</f>
        <v>3</v>
      </c>
      <c r="C63" s="3">
        <f>COUNTIF('18'!B:B,A63)</f>
        <v>0</v>
      </c>
      <c r="D63" s="3">
        <f t="shared" si="0"/>
        <v>0</v>
      </c>
      <c r="E63" s="3">
        <f t="shared" si="1"/>
        <v>2250</v>
      </c>
      <c r="F63" s="3">
        <f t="shared" si="2"/>
        <v>2250</v>
      </c>
    </row>
    <row r="64" spans="1:6" x14ac:dyDescent="0.3">
      <c r="A64" t="s">
        <v>82</v>
      </c>
      <c r="B64" s="3">
        <f>COUNTIF('13-'!B:B,A64)</f>
        <v>0</v>
      </c>
      <c r="C64" s="3">
        <f>COUNTIF('18'!B:B,A64)</f>
        <v>2</v>
      </c>
      <c r="D64" s="3">
        <f t="shared" si="0"/>
        <v>2500</v>
      </c>
      <c r="E64" s="3">
        <f t="shared" si="1"/>
        <v>0</v>
      </c>
      <c r="F64" s="3">
        <f t="shared" si="2"/>
        <v>2500</v>
      </c>
    </row>
    <row r="65" spans="1:6" x14ac:dyDescent="0.3">
      <c r="A65" t="s">
        <v>10</v>
      </c>
      <c r="B65" s="3">
        <f>COUNTIF('13-'!B:B,A65)</f>
        <v>3</v>
      </c>
      <c r="C65" s="3">
        <f>COUNTIF('18'!B:B,A65)</f>
        <v>1</v>
      </c>
      <c r="D65" s="3">
        <f t="shared" si="0"/>
        <v>1250</v>
      </c>
      <c r="E65" s="3">
        <f t="shared" si="1"/>
        <v>2250</v>
      </c>
      <c r="F65" s="3">
        <f t="shared" si="2"/>
        <v>3500</v>
      </c>
    </row>
    <row r="66" spans="1:6" x14ac:dyDescent="0.3">
      <c r="A66" t="s">
        <v>83</v>
      </c>
      <c r="B66" s="3">
        <f>COUNTIF('13-'!B:B,A66)</f>
        <v>0</v>
      </c>
      <c r="C66" s="3">
        <f>COUNTIF('18'!B:B,A66)</f>
        <v>1</v>
      </c>
      <c r="D66" s="3">
        <f t="shared" si="0"/>
        <v>1250</v>
      </c>
      <c r="E66" s="3">
        <f t="shared" si="1"/>
        <v>0</v>
      </c>
      <c r="F66" s="3">
        <f t="shared" si="2"/>
        <v>1250</v>
      </c>
    </row>
    <row r="67" spans="1:6" x14ac:dyDescent="0.3">
      <c r="A67" t="s">
        <v>30</v>
      </c>
      <c r="B67" s="3">
        <f>COUNTIF('13-'!B:B,A67)</f>
        <v>2</v>
      </c>
      <c r="C67" s="3">
        <f>COUNTIF('18'!B:B,A67)</f>
        <v>2</v>
      </c>
      <c r="D67" s="3">
        <f t="shared" ref="D67:D74" si="3">C67*1250</f>
        <v>2500</v>
      </c>
      <c r="E67" s="3">
        <f t="shared" ref="E67:E74" si="4">B67*750</f>
        <v>1500</v>
      </c>
      <c r="F67" s="3">
        <f t="shared" ref="F67:F74" si="5">D67+E67</f>
        <v>4000</v>
      </c>
    </row>
    <row r="68" spans="1:6" x14ac:dyDescent="0.3">
      <c r="A68" t="s">
        <v>40</v>
      </c>
      <c r="B68" s="3">
        <f>COUNTIF('13-'!B:B,A68)</f>
        <v>6</v>
      </c>
      <c r="C68" s="3">
        <f>COUNTIF('18'!B:B,A68)</f>
        <v>1</v>
      </c>
      <c r="D68" s="3">
        <f t="shared" si="3"/>
        <v>1250</v>
      </c>
      <c r="E68" s="3">
        <f t="shared" si="4"/>
        <v>4500</v>
      </c>
      <c r="F68" s="3">
        <f t="shared" si="5"/>
        <v>5750</v>
      </c>
    </row>
    <row r="69" spans="1:6" x14ac:dyDescent="0.3">
      <c r="A69" t="s">
        <v>8</v>
      </c>
      <c r="B69" s="3">
        <f>COUNTIF('13-'!B:B,A69)</f>
        <v>4</v>
      </c>
      <c r="C69" s="3">
        <f>COUNTIF('18'!B:B,A69)</f>
        <v>1</v>
      </c>
      <c r="D69" s="3">
        <f t="shared" si="3"/>
        <v>1250</v>
      </c>
      <c r="E69" s="3">
        <f t="shared" si="4"/>
        <v>3000</v>
      </c>
      <c r="F69" s="3">
        <f t="shared" si="5"/>
        <v>4250</v>
      </c>
    </row>
    <row r="70" spans="1:6" x14ac:dyDescent="0.3">
      <c r="A70" t="s">
        <v>13</v>
      </c>
      <c r="B70" s="3">
        <f>COUNTIF('13-'!B:B,A70)</f>
        <v>4</v>
      </c>
      <c r="C70" s="3">
        <f>COUNTIF('18'!B:B,A70)</f>
        <v>1</v>
      </c>
      <c r="D70" s="3">
        <f t="shared" si="3"/>
        <v>1250</v>
      </c>
      <c r="E70" s="3">
        <f t="shared" si="4"/>
        <v>3000</v>
      </c>
      <c r="F70" s="3">
        <f t="shared" si="5"/>
        <v>4250</v>
      </c>
    </row>
    <row r="71" spans="1:6" x14ac:dyDescent="0.3">
      <c r="A71" t="s">
        <v>11</v>
      </c>
      <c r="B71" s="3">
        <f>COUNTIF('13-'!B:B,A71)</f>
        <v>3</v>
      </c>
      <c r="C71" s="3">
        <f>COUNTIF('18'!B:B,A71)</f>
        <v>0</v>
      </c>
      <c r="D71" s="3">
        <f t="shared" si="3"/>
        <v>0</v>
      </c>
      <c r="E71" s="3">
        <f t="shared" si="4"/>
        <v>2250</v>
      </c>
      <c r="F71" s="3">
        <f t="shared" si="5"/>
        <v>2250</v>
      </c>
    </row>
    <row r="72" spans="1:6" x14ac:dyDescent="0.3">
      <c r="A72" t="s">
        <v>39</v>
      </c>
      <c r="B72" s="3">
        <f>COUNTIF('13-'!B:B,A72)</f>
        <v>2</v>
      </c>
      <c r="C72" s="3">
        <f>COUNTIF('18'!B:B,A72)</f>
        <v>0</v>
      </c>
      <c r="D72" s="3">
        <f t="shared" si="3"/>
        <v>0</v>
      </c>
      <c r="E72" s="3">
        <f t="shared" si="4"/>
        <v>1500</v>
      </c>
      <c r="F72" s="3">
        <f t="shared" si="5"/>
        <v>1500</v>
      </c>
    </row>
    <row r="73" spans="1:6" x14ac:dyDescent="0.3">
      <c r="A73" t="s">
        <v>72</v>
      </c>
      <c r="B73" s="3">
        <f>COUNTIF('13-'!B:B,A73)</f>
        <v>1</v>
      </c>
      <c r="C73" s="3">
        <f>COUNTIF('18'!B:B,A73)</f>
        <v>0</v>
      </c>
      <c r="D73" s="3">
        <f t="shared" si="3"/>
        <v>0</v>
      </c>
      <c r="E73" s="3">
        <f t="shared" si="4"/>
        <v>750</v>
      </c>
      <c r="F73" s="3">
        <f t="shared" si="5"/>
        <v>750</v>
      </c>
    </row>
    <row r="74" spans="1:6" x14ac:dyDescent="0.3">
      <c r="A74" t="s">
        <v>32</v>
      </c>
      <c r="B74" s="3">
        <f>COUNTIF('13-'!B:B,A74)</f>
        <v>8</v>
      </c>
      <c r="C74" s="3">
        <f>COUNTIF('18'!B:B,A74)</f>
        <v>2</v>
      </c>
      <c r="D74" s="3">
        <f t="shared" si="3"/>
        <v>2500</v>
      </c>
      <c r="E74" s="3">
        <f t="shared" si="4"/>
        <v>6000</v>
      </c>
      <c r="F74" s="3">
        <f t="shared" si="5"/>
        <v>8500</v>
      </c>
    </row>
    <row r="75" spans="1:6" x14ac:dyDescent="0.3">
      <c r="B75">
        <f>SUM(B2:B74)</f>
        <v>201</v>
      </c>
      <c r="C75">
        <f t="shared" ref="C75:F75" si="6">SUM(C2:C74)</f>
        <v>45</v>
      </c>
      <c r="D75">
        <f t="shared" si="6"/>
        <v>56250</v>
      </c>
      <c r="E75">
        <f t="shared" si="6"/>
        <v>150750</v>
      </c>
      <c r="F75">
        <f t="shared" si="6"/>
        <v>207000</v>
      </c>
    </row>
  </sheetData>
  <autoFilter ref="A1:F75" xr:uid="{E7FC6BB9-C5D4-4840-A55C-14521E5DDD07}">
    <sortState xmlns:xlrd2="http://schemas.microsoft.com/office/spreadsheetml/2017/richdata2" ref="A2:F74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29D6C-C944-4270-86AE-5B394B022ECB}">
  <dimension ref="A1:C202"/>
  <sheetViews>
    <sheetView workbookViewId="0">
      <selection activeCell="F200" sqref="F200"/>
    </sheetView>
  </sheetViews>
  <sheetFormatPr defaultRowHeight="14.4" x14ac:dyDescent="0.3"/>
  <cols>
    <col min="1" max="1" width="15.88671875" style="3" bestFit="1" customWidth="1"/>
    <col min="2" max="16384" width="8.88671875" style="3"/>
  </cols>
  <sheetData>
    <row r="1" spans="1:2" x14ac:dyDescent="0.3">
      <c r="A1" s="3" t="s">
        <v>86</v>
      </c>
      <c r="B1" s="3" t="s">
        <v>87</v>
      </c>
    </row>
    <row r="2" spans="1:2" x14ac:dyDescent="0.3">
      <c r="A2" s="3" t="s">
        <v>9</v>
      </c>
      <c r="B2" s="3" t="s">
        <v>4</v>
      </c>
    </row>
    <row r="3" spans="1:2" x14ac:dyDescent="0.3">
      <c r="A3" s="3" t="s">
        <v>9</v>
      </c>
      <c r="B3" s="3" t="s">
        <v>29</v>
      </c>
    </row>
    <row r="4" spans="1:2" x14ac:dyDescent="0.3">
      <c r="A4" s="3" t="s">
        <v>5</v>
      </c>
      <c r="B4" s="3" t="s">
        <v>71</v>
      </c>
    </row>
    <row r="5" spans="1:2" x14ac:dyDescent="0.3">
      <c r="A5" s="3" t="s">
        <v>7</v>
      </c>
      <c r="B5" s="3" t="s">
        <v>71</v>
      </c>
    </row>
    <row r="6" spans="1:2" x14ac:dyDescent="0.3">
      <c r="A6" s="3" t="s">
        <v>5</v>
      </c>
      <c r="B6" s="3" t="s">
        <v>71</v>
      </c>
    </row>
    <row r="7" spans="1:2" x14ac:dyDescent="0.3">
      <c r="A7" s="3" t="s">
        <v>35</v>
      </c>
      <c r="B7" s="3" t="s">
        <v>44</v>
      </c>
    </row>
    <row r="8" spans="1:2" x14ac:dyDescent="0.3">
      <c r="A8" s="3" t="s">
        <v>15</v>
      </c>
      <c r="B8" s="3" t="s">
        <v>44</v>
      </c>
    </row>
    <row r="9" spans="1:2" x14ac:dyDescent="0.3">
      <c r="A9" s="3" t="s">
        <v>7</v>
      </c>
      <c r="B9" s="3" t="s">
        <v>44</v>
      </c>
    </row>
    <row r="10" spans="1:2" x14ac:dyDescent="0.3">
      <c r="A10" s="3" t="s">
        <v>5</v>
      </c>
      <c r="B10" s="3" t="s">
        <v>44</v>
      </c>
    </row>
    <row r="11" spans="1:2" x14ac:dyDescent="0.3">
      <c r="A11" s="3" t="s">
        <v>33</v>
      </c>
      <c r="B11" s="3" t="s">
        <v>44</v>
      </c>
    </row>
    <row r="12" spans="1:2" x14ac:dyDescent="0.3">
      <c r="A12" s="3" t="s">
        <v>5</v>
      </c>
      <c r="B12" s="3" t="s">
        <v>44</v>
      </c>
    </row>
    <row r="13" spans="1:2" x14ac:dyDescent="0.3">
      <c r="A13" s="3" t="s">
        <v>9</v>
      </c>
      <c r="B13" s="3" t="s">
        <v>44</v>
      </c>
    </row>
    <row r="14" spans="1:2" x14ac:dyDescent="0.3">
      <c r="A14" s="3" t="s">
        <v>7</v>
      </c>
      <c r="B14" s="3" t="s">
        <v>24</v>
      </c>
    </row>
    <row r="15" spans="1:2" x14ac:dyDescent="0.3">
      <c r="A15" s="3" t="s">
        <v>9</v>
      </c>
      <c r="B15" s="3" t="s">
        <v>24</v>
      </c>
    </row>
    <row r="16" spans="1:2" x14ac:dyDescent="0.3">
      <c r="A16" s="3" t="s">
        <v>15</v>
      </c>
      <c r="B16" s="3" t="s">
        <v>16</v>
      </c>
    </row>
    <row r="17" spans="1:2" x14ac:dyDescent="0.3">
      <c r="A17" s="3" t="s">
        <v>7</v>
      </c>
      <c r="B17" s="3" t="s">
        <v>70</v>
      </c>
    </row>
    <row r="18" spans="1:2" x14ac:dyDescent="0.3">
      <c r="A18" s="3" t="s">
        <v>5</v>
      </c>
      <c r="B18" s="3" t="s">
        <v>63</v>
      </c>
    </row>
    <row r="19" spans="1:2" x14ac:dyDescent="0.3">
      <c r="A19" s="3" t="s">
        <v>7</v>
      </c>
      <c r="B19" s="3" t="s">
        <v>63</v>
      </c>
    </row>
    <row r="20" spans="1:2" x14ac:dyDescent="0.3">
      <c r="A20" s="3" t="s">
        <v>5</v>
      </c>
      <c r="B20" s="3" t="s">
        <v>63</v>
      </c>
    </row>
    <row r="21" spans="1:2" x14ac:dyDescent="0.3">
      <c r="A21" s="3" t="s">
        <v>7</v>
      </c>
      <c r="B21" s="3" t="s">
        <v>27</v>
      </c>
    </row>
    <row r="22" spans="1:2" x14ac:dyDescent="0.3">
      <c r="A22" s="3" t="s">
        <v>33</v>
      </c>
      <c r="B22" s="3" t="s">
        <v>27</v>
      </c>
    </row>
    <row r="23" spans="1:2" x14ac:dyDescent="0.3">
      <c r="A23" s="3" t="s">
        <v>9</v>
      </c>
      <c r="B23" s="3" t="s">
        <v>27</v>
      </c>
    </row>
    <row r="24" spans="1:2" x14ac:dyDescent="0.3">
      <c r="A24" s="3" t="s">
        <v>15</v>
      </c>
      <c r="B24" s="3" t="s">
        <v>27</v>
      </c>
    </row>
    <row r="25" spans="1:2" x14ac:dyDescent="0.3">
      <c r="A25" s="3" t="s">
        <v>7</v>
      </c>
      <c r="B25" s="3" t="s">
        <v>12</v>
      </c>
    </row>
    <row r="26" spans="1:2" x14ac:dyDescent="0.3">
      <c r="A26" s="3" t="s">
        <v>33</v>
      </c>
      <c r="B26" s="3" t="s">
        <v>12</v>
      </c>
    </row>
    <row r="27" spans="1:2" x14ac:dyDescent="0.3">
      <c r="A27" s="3" t="s">
        <v>9</v>
      </c>
      <c r="B27" s="3" t="s">
        <v>12</v>
      </c>
    </row>
    <row r="28" spans="1:2" x14ac:dyDescent="0.3">
      <c r="A28" s="3" t="s">
        <v>33</v>
      </c>
      <c r="B28" s="3" t="s">
        <v>12</v>
      </c>
    </row>
    <row r="29" spans="1:2" x14ac:dyDescent="0.3">
      <c r="A29" s="3" t="s">
        <v>15</v>
      </c>
      <c r="B29" s="3" t="s">
        <v>12</v>
      </c>
    </row>
    <row r="30" spans="1:2" x14ac:dyDescent="0.3">
      <c r="A30" s="3" t="s">
        <v>35</v>
      </c>
      <c r="B30" s="3" t="s">
        <v>59</v>
      </c>
    </row>
    <row r="31" spans="1:2" x14ac:dyDescent="0.3">
      <c r="A31" s="3" t="s">
        <v>7</v>
      </c>
      <c r="B31" s="3" t="s">
        <v>59</v>
      </c>
    </row>
    <row r="32" spans="1:2" x14ac:dyDescent="0.3">
      <c r="A32" s="3" t="s">
        <v>35</v>
      </c>
      <c r="B32" s="3" t="s">
        <v>48</v>
      </c>
    </row>
    <row r="33" spans="1:2" x14ac:dyDescent="0.3">
      <c r="A33" s="3" t="s">
        <v>7</v>
      </c>
      <c r="B33" s="3" t="s">
        <v>48</v>
      </c>
    </row>
    <row r="34" spans="1:2" x14ac:dyDescent="0.3">
      <c r="A34" s="3" t="s">
        <v>35</v>
      </c>
      <c r="B34" s="3" t="s">
        <v>48</v>
      </c>
    </row>
    <row r="35" spans="1:2" x14ac:dyDescent="0.3">
      <c r="A35" s="3" t="s">
        <v>7</v>
      </c>
      <c r="B35" s="3" t="s">
        <v>48</v>
      </c>
    </row>
    <row r="36" spans="1:2" x14ac:dyDescent="0.3">
      <c r="A36" s="3" t="s">
        <v>5</v>
      </c>
      <c r="B36" s="3" t="s">
        <v>48</v>
      </c>
    </row>
    <row r="37" spans="1:2" x14ac:dyDescent="0.3">
      <c r="A37" s="3" t="s">
        <v>7</v>
      </c>
      <c r="B37" s="3" t="s">
        <v>48</v>
      </c>
    </row>
    <row r="38" spans="1:2" x14ac:dyDescent="0.3">
      <c r="A38" s="3" t="s">
        <v>7</v>
      </c>
      <c r="B38" s="3" t="s">
        <v>47</v>
      </c>
    </row>
    <row r="39" spans="1:2" x14ac:dyDescent="0.3">
      <c r="A39" s="3" t="s">
        <v>33</v>
      </c>
      <c r="B39" s="3" t="s">
        <v>47</v>
      </c>
    </row>
    <row r="40" spans="1:2" x14ac:dyDescent="0.3">
      <c r="A40" s="3" t="s">
        <v>5</v>
      </c>
      <c r="B40" s="3" t="s">
        <v>74</v>
      </c>
    </row>
    <row r="41" spans="1:2" x14ac:dyDescent="0.3">
      <c r="A41" s="3" t="s">
        <v>9</v>
      </c>
      <c r="B41" s="3" t="s">
        <v>22</v>
      </c>
    </row>
    <row r="42" spans="1:2" x14ac:dyDescent="0.3">
      <c r="A42" s="3" t="s">
        <v>15</v>
      </c>
      <c r="B42" s="3" t="s">
        <v>22</v>
      </c>
    </row>
    <row r="43" spans="1:2" x14ac:dyDescent="0.3">
      <c r="A43" s="3" t="s">
        <v>9</v>
      </c>
      <c r="B43" s="3" t="s">
        <v>49</v>
      </c>
    </row>
    <row r="44" spans="1:2" x14ac:dyDescent="0.3">
      <c r="A44" s="3" t="s">
        <v>33</v>
      </c>
      <c r="B44" s="3" t="s">
        <v>49</v>
      </c>
    </row>
    <row r="45" spans="1:2" x14ac:dyDescent="0.3">
      <c r="A45" s="3" t="s">
        <v>9</v>
      </c>
      <c r="B45" s="3" t="s">
        <v>28</v>
      </c>
    </row>
    <row r="46" spans="1:2" x14ac:dyDescent="0.3">
      <c r="A46" s="3" t="s">
        <v>9</v>
      </c>
      <c r="B46" s="3" t="s">
        <v>28</v>
      </c>
    </row>
    <row r="47" spans="1:2" x14ac:dyDescent="0.3">
      <c r="A47" s="3" t="s">
        <v>33</v>
      </c>
      <c r="B47" s="3" t="s">
        <v>28</v>
      </c>
    </row>
    <row r="48" spans="1:2" x14ac:dyDescent="0.3">
      <c r="A48" s="3" t="s">
        <v>15</v>
      </c>
      <c r="B48" s="3" t="s">
        <v>28</v>
      </c>
    </row>
    <row r="49" spans="1:3" x14ac:dyDescent="0.3">
      <c r="A49" s="3" t="s">
        <v>33</v>
      </c>
      <c r="B49" s="3" t="s">
        <v>28</v>
      </c>
    </row>
    <row r="50" spans="1:3" x14ac:dyDescent="0.3">
      <c r="A50" s="3" t="s">
        <v>7</v>
      </c>
      <c r="B50" s="3" t="s">
        <v>28</v>
      </c>
    </row>
    <row r="51" spans="1:3" x14ac:dyDescent="0.3">
      <c r="A51" s="3" t="s">
        <v>7</v>
      </c>
      <c r="B51" s="3" t="s">
        <v>28</v>
      </c>
    </row>
    <row r="52" spans="1:3" x14ac:dyDescent="0.3">
      <c r="A52" s="3" t="s">
        <v>35</v>
      </c>
      <c r="B52" s="3" t="s">
        <v>28</v>
      </c>
    </row>
    <row r="53" spans="1:3" x14ac:dyDescent="0.3">
      <c r="A53" s="3" t="s">
        <v>7</v>
      </c>
      <c r="B53" s="3" t="s">
        <v>18</v>
      </c>
    </row>
    <row r="54" spans="1:3" x14ac:dyDescent="0.3">
      <c r="A54" s="3" t="s">
        <v>7</v>
      </c>
      <c r="B54" s="3" t="s">
        <v>18</v>
      </c>
    </row>
    <row r="55" spans="1:3" x14ac:dyDescent="0.3">
      <c r="A55" s="3" t="s">
        <v>33</v>
      </c>
      <c r="B55" s="3" t="s">
        <v>18</v>
      </c>
    </row>
    <row r="56" spans="1:3" x14ac:dyDescent="0.3">
      <c r="A56" s="3" t="s">
        <v>9</v>
      </c>
      <c r="B56" s="3" t="s">
        <v>18</v>
      </c>
    </row>
    <row r="57" spans="1:3" x14ac:dyDescent="0.3">
      <c r="A57" s="3" t="s">
        <v>9</v>
      </c>
      <c r="B57" s="3" t="s">
        <v>65</v>
      </c>
      <c r="C57" s="3" t="s">
        <v>66</v>
      </c>
    </row>
    <row r="58" spans="1:3" x14ac:dyDescent="0.3">
      <c r="A58" s="3" t="s">
        <v>33</v>
      </c>
      <c r="B58" s="3" t="s">
        <v>38</v>
      </c>
    </row>
    <row r="59" spans="1:3" x14ac:dyDescent="0.3">
      <c r="A59" s="3" t="s">
        <v>9</v>
      </c>
      <c r="B59" s="3" t="s">
        <v>38</v>
      </c>
    </row>
    <row r="60" spans="1:3" x14ac:dyDescent="0.3">
      <c r="A60" s="3" t="s">
        <v>7</v>
      </c>
      <c r="B60" s="3" t="s">
        <v>38</v>
      </c>
    </row>
    <row r="61" spans="1:3" x14ac:dyDescent="0.3">
      <c r="A61" s="3" t="s">
        <v>15</v>
      </c>
      <c r="B61" s="3" t="s">
        <v>38</v>
      </c>
    </row>
    <row r="62" spans="1:3" x14ac:dyDescent="0.3">
      <c r="A62" s="3" t="s">
        <v>9</v>
      </c>
      <c r="B62" s="3" t="s">
        <v>50</v>
      </c>
    </row>
    <row r="63" spans="1:3" x14ac:dyDescent="0.3">
      <c r="A63" s="3" t="s">
        <v>15</v>
      </c>
      <c r="B63" s="3" t="s">
        <v>58</v>
      </c>
    </row>
    <row r="64" spans="1:3" x14ac:dyDescent="0.3">
      <c r="A64" s="3" t="s">
        <v>9</v>
      </c>
      <c r="B64" s="3" t="s">
        <v>58</v>
      </c>
    </row>
    <row r="65" spans="1:2" x14ac:dyDescent="0.3">
      <c r="A65" s="3" t="s">
        <v>5</v>
      </c>
      <c r="B65" s="3" t="s">
        <v>62</v>
      </c>
    </row>
    <row r="66" spans="1:2" x14ac:dyDescent="0.3">
      <c r="A66" s="3" t="s">
        <v>9</v>
      </c>
      <c r="B66" s="3" t="s">
        <v>45</v>
      </c>
    </row>
    <row r="67" spans="1:2" x14ac:dyDescent="0.3">
      <c r="A67" s="3" t="s">
        <v>7</v>
      </c>
      <c r="B67" s="3" t="s">
        <v>45</v>
      </c>
    </row>
    <row r="68" spans="1:2" x14ac:dyDescent="0.3">
      <c r="A68" s="3" t="s">
        <v>15</v>
      </c>
      <c r="B68" s="3" t="s">
        <v>45</v>
      </c>
    </row>
    <row r="69" spans="1:2" x14ac:dyDescent="0.3">
      <c r="A69" s="3" t="s">
        <v>5</v>
      </c>
      <c r="B69" s="3" t="s">
        <v>17</v>
      </c>
    </row>
    <row r="70" spans="1:2" x14ac:dyDescent="0.3">
      <c r="A70" s="3" t="s">
        <v>35</v>
      </c>
      <c r="B70" s="3" t="s">
        <v>17</v>
      </c>
    </row>
    <row r="71" spans="1:2" x14ac:dyDescent="0.3">
      <c r="A71" s="3" t="s">
        <v>33</v>
      </c>
      <c r="B71" s="3" t="s">
        <v>17</v>
      </c>
    </row>
    <row r="72" spans="1:2" x14ac:dyDescent="0.3">
      <c r="A72" s="3" t="s">
        <v>15</v>
      </c>
      <c r="B72" s="3" t="s">
        <v>41</v>
      </c>
    </row>
    <row r="73" spans="1:2" x14ac:dyDescent="0.3">
      <c r="A73" s="3" t="s">
        <v>9</v>
      </c>
      <c r="B73" s="3" t="s">
        <v>41</v>
      </c>
    </row>
    <row r="74" spans="1:2" x14ac:dyDescent="0.3">
      <c r="A74" s="3" t="s">
        <v>7</v>
      </c>
      <c r="B74" s="3" t="s">
        <v>43</v>
      </c>
    </row>
    <row r="75" spans="1:2" x14ac:dyDescent="0.3">
      <c r="A75" s="3" t="s">
        <v>7</v>
      </c>
      <c r="B75" s="3" t="s">
        <v>14</v>
      </c>
    </row>
    <row r="76" spans="1:2" x14ac:dyDescent="0.3">
      <c r="A76" s="3" t="s">
        <v>9</v>
      </c>
      <c r="B76" s="3" t="s">
        <v>14</v>
      </c>
    </row>
    <row r="77" spans="1:2" x14ac:dyDescent="0.3">
      <c r="A77" s="3" t="s">
        <v>5</v>
      </c>
      <c r="B77" s="3" t="s">
        <v>14</v>
      </c>
    </row>
    <row r="78" spans="1:2" x14ac:dyDescent="0.3">
      <c r="A78" s="3" t="s">
        <v>7</v>
      </c>
      <c r="B78" s="3" t="s">
        <v>14</v>
      </c>
    </row>
    <row r="79" spans="1:2" x14ac:dyDescent="0.3">
      <c r="A79" s="3" t="s">
        <v>35</v>
      </c>
      <c r="B79" s="3" t="s">
        <v>14</v>
      </c>
    </row>
    <row r="80" spans="1:2" x14ac:dyDescent="0.3">
      <c r="A80" s="3" t="s">
        <v>7</v>
      </c>
      <c r="B80" s="3" t="s">
        <v>20</v>
      </c>
    </row>
    <row r="81" spans="1:2" x14ac:dyDescent="0.3">
      <c r="A81" s="3" t="s">
        <v>9</v>
      </c>
      <c r="B81" s="3" t="s">
        <v>20</v>
      </c>
    </row>
    <row r="82" spans="1:2" x14ac:dyDescent="0.3">
      <c r="A82" s="3" t="s">
        <v>5</v>
      </c>
      <c r="B82" s="3" t="s">
        <v>20</v>
      </c>
    </row>
    <row r="83" spans="1:2" x14ac:dyDescent="0.3">
      <c r="A83" s="3" t="s">
        <v>15</v>
      </c>
      <c r="B83" s="3" t="s">
        <v>20</v>
      </c>
    </row>
    <row r="84" spans="1:2" x14ac:dyDescent="0.3">
      <c r="A84" s="3" t="s">
        <v>15</v>
      </c>
      <c r="B84" s="3" t="s">
        <v>20</v>
      </c>
    </row>
    <row r="85" spans="1:2" x14ac:dyDescent="0.3">
      <c r="A85" s="3" t="s">
        <v>5</v>
      </c>
      <c r="B85" s="3" t="s">
        <v>20</v>
      </c>
    </row>
    <row r="86" spans="1:2" x14ac:dyDescent="0.3">
      <c r="A86" s="3" t="s">
        <v>7</v>
      </c>
      <c r="B86" s="3" t="s">
        <v>20</v>
      </c>
    </row>
    <row r="87" spans="1:2" x14ac:dyDescent="0.3">
      <c r="A87" s="3" t="s">
        <v>7</v>
      </c>
      <c r="B87" s="3" t="s">
        <v>20</v>
      </c>
    </row>
    <row r="88" spans="1:2" x14ac:dyDescent="0.3">
      <c r="A88" s="3" t="s">
        <v>5</v>
      </c>
      <c r="B88" s="3" t="s">
        <v>20</v>
      </c>
    </row>
    <row r="89" spans="1:2" x14ac:dyDescent="0.3">
      <c r="A89" s="3" t="s">
        <v>9</v>
      </c>
      <c r="B89" s="3" t="s">
        <v>20</v>
      </c>
    </row>
    <row r="90" spans="1:2" x14ac:dyDescent="0.3">
      <c r="A90" s="3" t="s">
        <v>5</v>
      </c>
      <c r="B90" s="3" t="s">
        <v>56</v>
      </c>
    </row>
    <row r="91" spans="1:2" x14ac:dyDescent="0.3">
      <c r="A91" s="3" t="s">
        <v>9</v>
      </c>
      <c r="B91" s="3" t="s">
        <v>51</v>
      </c>
    </row>
    <row r="92" spans="1:2" x14ac:dyDescent="0.3">
      <c r="A92" s="3" t="s">
        <v>15</v>
      </c>
      <c r="B92" s="3" t="s">
        <v>51</v>
      </c>
    </row>
    <row r="93" spans="1:2" x14ac:dyDescent="0.3">
      <c r="A93" s="3" t="s">
        <v>35</v>
      </c>
      <c r="B93" s="3" t="s">
        <v>37</v>
      </c>
    </row>
    <row r="94" spans="1:2" x14ac:dyDescent="0.3">
      <c r="A94" s="3" t="s">
        <v>7</v>
      </c>
      <c r="B94" s="3" t="s">
        <v>37</v>
      </c>
    </row>
    <row r="95" spans="1:2" x14ac:dyDescent="0.3">
      <c r="A95" s="3" t="s">
        <v>9</v>
      </c>
      <c r="B95" s="3" t="s">
        <v>37</v>
      </c>
    </row>
    <row r="96" spans="1:2" x14ac:dyDescent="0.3">
      <c r="A96" s="3" t="s">
        <v>15</v>
      </c>
      <c r="B96" s="3" t="s">
        <v>37</v>
      </c>
    </row>
    <row r="97" spans="1:2" x14ac:dyDescent="0.3">
      <c r="A97" s="3" t="s">
        <v>35</v>
      </c>
      <c r="B97" s="3" t="s">
        <v>73</v>
      </c>
    </row>
    <row r="98" spans="1:2" x14ac:dyDescent="0.3">
      <c r="A98" s="3" t="s">
        <v>5</v>
      </c>
      <c r="B98" s="3" t="s">
        <v>26</v>
      </c>
    </row>
    <row r="99" spans="1:2" x14ac:dyDescent="0.3">
      <c r="A99" s="3" t="s">
        <v>7</v>
      </c>
      <c r="B99" s="3" t="s">
        <v>26</v>
      </c>
    </row>
    <row r="100" spans="1:2" x14ac:dyDescent="0.3">
      <c r="A100" s="3" t="s">
        <v>9</v>
      </c>
      <c r="B100" s="3" t="s">
        <v>19</v>
      </c>
    </row>
    <row r="101" spans="1:2" x14ac:dyDescent="0.3">
      <c r="A101" s="3" t="s">
        <v>35</v>
      </c>
      <c r="B101" s="3" t="s">
        <v>19</v>
      </c>
    </row>
    <row r="102" spans="1:2" x14ac:dyDescent="0.3">
      <c r="A102" s="3" t="s">
        <v>33</v>
      </c>
      <c r="B102" s="3" t="s">
        <v>19</v>
      </c>
    </row>
    <row r="103" spans="1:2" x14ac:dyDescent="0.3">
      <c r="A103" s="3" t="s">
        <v>15</v>
      </c>
      <c r="B103" s="3" t="s">
        <v>46</v>
      </c>
    </row>
    <row r="104" spans="1:2" x14ac:dyDescent="0.3">
      <c r="A104" s="3" t="s">
        <v>9</v>
      </c>
      <c r="B104" s="3" t="s">
        <v>69</v>
      </c>
    </row>
    <row r="105" spans="1:2" x14ac:dyDescent="0.3">
      <c r="A105" s="3" t="s">
        <v>15</v>
      </c>
      <c r="B105" s="3" t="s">
        <v>69</v>
      </c>
    </row>
    <row r="106" spans="1:2" x14ac:dyDescent="0.3">
      <c r="A106" s="3" t="s">
        <v>5</v>
      </c>
      <c r="B106" s="3" t="s">
        <v>6</v>
      </c>
    </row>
    <row r="107" spans="1:2" x14ac:dyDescent="0.3">
      <c r="A107" s="3" t="s">
        <v>7</v>
      </c>
      <c r="B107" s="3" t="s">
        <v>6</v>
      </c>
    </row>
    <row r="108" spans="1:2" x14ac:dyDescent="0.3">
      <c r="A108" s="3" t="s">
        <v>9</v>
      </c>
      <c r="B108" s="3" t="s">
        <v>6</v>
      </c>
    </row>
    <row r="109" spans="1:2" x14ac:dyDescent="0.3">
      <c r="A109" s="3" t="s">
        <v>35</v>
      </c>
      <c r="B109" s="3" t="s">
        <v>6</v>
      </c>
    </row>
    <row r="110" spans="1:2" x14ac:dyDescent="0.3">
      <c r="A110" s="3" t="s">
        <v>15</v>
      </c>
      <c r="B110" s="3" t="s">
        <v>6</v>
      </c>
    </row>
    <row r="111" spans="1:2" x14ac:dyDescent="0.3">
      <c r="A111" s="3" t="s">
        <v>33</v>
      </c>
      <c r="B111" s="3" t="s">
        <v>6</v>
      </c>
    </row>
    <row r="112" spans="1:2" x14ac:dyDescent="0.3">
      <c r="A112" s="3" t="s">
        <v>35</v>
      </c>
      <c r="B112" s="3" t="s">
        <v>6</v>
      </c>
    </row>
    <row r="113" spans="1:2" x14ac:dyDescent="0.3">
      <c r="A113" s="3" t="s">
        <v>7</v>
      </c>
      <c r="B113" s="3" t="s">
        <v>6</v>
      </c>
    </row>
    <row r="114" spans="1:2" x14ac:dyDescent="0.3">
      <c r="A114" s="3" t="s">
        <v>9</v>
      </c>
      <c r="B114" s="3" t="s">
        <v>6</v>
      </c>
    </row>
    <row r="115" spans="1:2" x14ac:dyDescent="0.3">
      <c r="A115" s="3" t="s">
        <v>15</v>
      </c>
      <c r="B115" s="3" t="s">
        <v>61</v>
      </c>
    </row>
    <row r="116" spans="1:2" x14ac:dyDescent="0.3">
      <c r="A116" s="3" t="s">
        <v>9</v>
      </c>
      <c r="B116" s="3" t="s">
        <v>61</v>
      </c>
    </row>
    <row r="117" spans="1:2" x14ac:dyDescent="0.3">
      <c r="A117" s="3" t="s">
        <v>33</v>
      </c>
      <c r="B117" s="3" t="s">
        <v>42</v>
      </c>
    </row>
    <row r="118" spans="1:2" x14ac:dyDescent="0.3">
      <c r="A118" s="3" t="s">
        <v>35</v>
      </c>
      <c r="B118" s="3" t="s">
        <v>42</v>
      </c>
    </row>
    <row r="119" spans="1:2" x14ac:dyDescent="0.3">
      <c r="A119" s="3" t="s">
        <v>9</v>
      </c>
      <c r="B119" s="3" t="s">
        <v>68</v>
      </c>
    </row>
    <row r="120" spans="1:2" x14ac:dyDescent="0.3">
      <c r="A120" s="3" t="s">
        <v>9</v>
      </c>
      <c r="B120" s="3" t="s">
        <v>25</v>
      </c>
    </row>
    <row r="121" spans="1:2" x14ac:dyDescent="0.3">
      <c r="A121" s="3" t="s">
        <v>33</v>
      </c>
      <c r="B121" s="3" t="s">
        <v>25</v>
      </c>
    </row>
    <row r="122" spans="1:2" x14ac:dyDescent="0.3">
      <c r="A122" s="3" t="s">
        <v>15</v>
      </c>
      <c r="B122" s="3" t="s">
        <v>25</v>
      </c>
    </row>
    <row r="123" spans="1:2" x14ac:dyDescent="0.3">
      <c r="A123" s="3" t="s">
        <v>7</v>
      </c>
      <c r="B123" s="3" t="s">
        <v>21</v>
      </c>
    </row>
    <row r="124" spans="1:2" x14ac:dyDescent="0.3">
      <c r="A124" s="3" t="s">
        <v>15</v>
      </c>
      <c r="B124" s="3" t="s">
        <v>21</v>
      </c>
    </row>
    <row r="125" spans="1:2" x14ac:dyDescent="0.3">
      <c r="A125" s="3" t="s">
        <v>9</v>
      </c>
      <c r="B125" s="3" t="s">
        <v>21</v>
      </c>
    </row>
    <row r="126" spans="1:2" x14ac:dyDescent="0.3">
      <c r="A126" s="3" t="s">
        <v>5</v>
      </c>
      <c r="B126" s="3" t="s">
        <v>57</v>
      </c>
    </row>
    <row r="127" spans="1:2" x14ac:dyDescent="0.3">
      <c r="A127" s="3" t="s">
        <v>35</v>
      </c>
      <c r="B127" s="3" t="s">
        <v>57</v>
      </c>
    </row>
    <row r="128" spans="1:2" x14ac:dyDescent="0.3">
      <c r="A128" s="3" t="s">
        <v>7</v>
      </c>
      <c r="B128" s="3" t="s">
        <v>57</v>
      </c>
    </row>
    <row r="129" spans="1:2" x14ac:dyDescent="0.3">
      <c r="A129" s="3" t="s">
        <v>9</v>
      </c>
      <c r="B129" s="3" t="s">
        <v>57</v>
      </c>
    </row>
    <row r="130" spans="1:2" x14ac:dyDescent="0.3">
      <c r="A130" s="3" t="s">
        <v>9</v>
      </c>
      <c r="B130" s="3" t="s">
        <v>53</v>
      </c>
    </row>
    <row r="131" spans="1:2" x14ac:dyDescent="0.3">
      <c r="A131" s="3" t="s">
        <v>35</v>
      </c>
      <c r="B131" s="3" t="s">
        <v>53</v>
      </c>
    </row>
    <row r="132" spans="1:2" x14ac:dyDescent="0.3">
      <c r="A132" s="3" t="s">
        <v>9</v>
      </c>
      <c r="B132" s="3" t="s">
        <v>55</v>
      </c>
    </row>
    <row r="133" spans="1:2" x14ac:dyDescent="0.3">
      <c r="A133" s="3" t="s">
        <v>33</v>
      </c>
      <c r="B133" s="3" t="s">
        <v>55</v>
      </c>
    </row>
    <row r="134" spans="1:2" x14ac:dyDescent="0.3">
      <c r="A134" s="3" t="s">
        <v>7</v>
      </c>
      <c r="B134" s="3" t="s">
        <v>52</v>
      </c>
    </row>
    <row r="135" spans="1:2" x14ac:dyDescent="0.3">
      <c r="A135" s="3" t="s">
        <v>5</v>
      </c>
      <c r="B135" s="3" t="s">
        <v>52</v>
      </c>
    </row>
    <row r="136" spans="1:2" x14ac:dyDescent="0.3">
      <c r="A136" s="3" t="s">
        <v>33</v>
      </c>
      <c r="B136" s="3" t="s">
        <v>52</v>
      </c>
    </row>
    <row r="137" spans="1:2" x14ac:dyDescent="0.3">
      <c r="A137" s="3" t="s">
        <v>35</v>
      </c>
      <c r="B137" s="3" t="s">
        <v>52</v>
      </c>
    </row>
    <row r="138" spans="1:2" x14ac:dyDescent="0.3">
      <c r="A138" s="3" t="s">
        <v>35</v>
      </c>
      <c r="B138" s="3" t="s">
        <v>52</v>
      </c>
    </row>
    <row r="139" spans="1:2" x14ac:dyDescent="0.3">
      <c r="A139" s="3" t="s">
        <v>9</v>
      </c>
      <c r="B139" s="3" t="s">
        <v>64</v>
      </c>
    </row>
    <row r="140" spans="1:2" x14ac:dyDescent="0.3">
      <c r="A140" s="3" t="s">
        <v>7</v>
      </c>
      <c r="B140" s="3" t="s">
        <v>64</v>
      </c>
    </row>
    <row r="141" spans="1:2" x14ac:dyDescent="0.3">
      <c r="A141" s="3" t="s">
        <v>15</v>
      </c>
      <c r="B141" s="3" t="s">
        <v>60</v>
      </c>
    </row>
    <row r="142" spans="1:2" x14ac:dyDescent="0.3">
      <c r="A142" s="3" t="s">
        <v>33</v>
      </c>
      <c r="B142" s="3" t="s">
        <v>60</v>
      </c>
    </row>
    <row r="143" spans="1:2" x14ac:dyDescent="0.3">
      <c r="A143" s="3" t="s">
        <v>33</v>
      </c>
      <c r="B143" s="3" t="s">
        <v>34</v>
      </c>
    </row>
    <row r="144" spans="1:2" x14ac:dyDescent="0.3">
      <c r="A144" s="3" t="s">
        <v>7</v>
      </c>
      <c r="B144" s="3" t="s">
        <v>34</v>
      </c>
    </row>
    <row r="145" spans="1:2" x14ac:dyDescent="0.3">
      <c r="A145" s="3" t="s">
        <v>9</v>
      </c>
      <c r="B145" s="3" t="s">
        <v>34</v>
      </c>
    </row>
    <row r="146" spans="1:2" x14ac:dyDescent="0.3">
      <c r="A146" s="3" t="s">
        <v>35</v>
      </c>
      <c r="B146" s="3" t="s">
        <v>34</v>
      </c>
    </row>
    <row r="147" spans="1:2" x14ac:dyDescent="0.3">
      <c r="A147" s="3" t="s">
        <v>9</v>
      </c>
      <c r="B147" s="3" t="s">
        <v>23</v>
      </c>
    </row>
    <row r="148" spans="1:2" x14ac:dyDescent="0.3">
      <c r="A148" s="3" t="s">
        <v>9</v>
      </c>
      <c r="B148" s="3" t="s">
        <v>23</v>
      </c>
    </row>
    <row r="149" spans="1:2" x14ac:dyDescent="0.3">
      <c r="A149" s="3" t="s">
        <v>5</v>
      </c>
      <c r="B149" s="3" t="s">
        <v>23</v>
      </c>
    </row>
    <row r="150" spans="1:2" x14ac:dyDescent="0.3">
      <c r="A150" s="3" t="s">
        <v>5</v>
      </c>
      <c r="B150" s="3" t="s">
        <v>23</v>
      </c>
    </row>
    <row r="151" spans="1:2" x14ac:dyDescent="0.3">
      <c r="A151" s="3" t="s">
        <v>7</v>
      </c>
      <c r="B151" s="3" t="s">
        <v>23</v>
      </c>
    </row>
    <row r="152" spans="1:2" x14ac:dyDescent="0.3">
      <c r="A152" s="3" t="s">
        <v>35</v>
      </c>
      <c r="B152" s="3" t="s">
        <v>23</v>
      </c>
    </row>
    <row r="153" spans="1:2" x14ac:dyDescent="0.3">
      <c r="A153" s="3" t="s">
        <v>15</v>
      </c>
      <c r="B153" s="3" t="s">
        <v>23</v>
      </c>
    </row>
    <row r="154" spans="1:2" x14ac:dyDescent="0.3">
      <c r="A154" s="3" t="s">
        <v>5</v>
      </c>
      <c r="B154" s="3" t="s">
        <v>54</v>
      </c>
    </row>
    <row r="155" spans="1:2" x14ac:dyDescent="0.3">
      <c r="A155" s="3" t="s">
        <v>9</v>
      </c>
      <c r="B155" s="3" t="s">
        <v>54</v>
      </c>
    </row>
    <row r="156" spans="1:2" x14ac:dyDescent="0.3">
      <c r="A156" s="3" t="s">
        <v>33</v>
      </c>
      <c r="B156" s="3" t="s">
        <v>54</v>
      </c>
    </row>
    <row r="157" spans="1:2" x14ac:dyDescent="0.3">
      <c r="A157" s="3" t="s">
        <v>7</v>
      </c>
      <c r="B157" s="3" t="s">
        <v>54</v>
      </c>
    </row>
    <row r="158" spans="1:2" x14ac:dyDescent="0.3">
      <c r="A158" s="3" t="s">
        <v>15</v>
      </c>
      <c r="B158" s="3" t="s">
        <v>54</v>
      </c>
    </row>
    <row r="159" spans="1:2" x14ac:dyDescent="0.3">
      <c r="A159" s="3" t="s">
        <v>33</v>
      </c>
      <c r="B159" s="3" t="s">
        <v>54</v>
      </c>
    </row>
    <row r="160" spans="1:2" x14ac:dyDescent="0.3">
      <c r="A160" s="3" t="s">
        <v>5</v>
      </c>
      <c r="B160" s="3" t="s">
        <v>54</v>
      </c>
    </row>
    <row r="161" spans="1:2" x14ac:dyDescent="0.3">
      <c r="A161" s="3" t="s">
        <v>7</v>
      </c>
      <c r="B161" s="3" t="s">
        <v>54</v>
      </c>
    </row>
    <row r="162" spans="1:2" x14ac:dyDescent="0.3">
      <c r="A162" s="3" t="s">
        <v>35</v>
      </c>
      <c r="B162" s="3" t="s">
        <v>54</v>
      </c>
    </row>
    <row r="163" spans="1:2" x14ac:dyDescent="0.3">
      <c r="A163" s="3" t="s">
        <v>15</v>
      </c>
      <c r="B163" s="3" t="s">
        <v>54</v>
      </c>
    </row>
    <row r="164" spans="1:2" x14ac:dyDescent="0.3">
      <c r="A164" s="3" t="s">
        <v>35</v>
      </c>
      <c r="B164" s="3" t="s">
        <v>36</v>
      </c>
    </row>
    <row r="165" spans="1:2" x14ac:dyDescent="0.3">
      <c r="A165" s="3" t="s">
        <v>33</v>
      </c>
      <c r="B165" s="3" t="s">
        <v>36</v>
      </c>
    </row>
    <row r="166" spans="1:2" x14ac:dyDescent="0.3">
      <c r="A166" s="3" t="s">
        <v>9</v>
      </c>
      <c r="B166" s="3" t="s">
        <v>31</v>
      </c>
    </row>
    <row r="167" spans="1:2" x14ac:dyDescent="0.3">
      <c r="A167" s="3" t="s">
        <v>35</v>
      </c>
      <c r="B167" s="3" t="s">
        <v>67</v>
      </c>
    </row>
    <row r="168" spans="1:2" x14ac:dyDescent="0.3">
      <c r="A168" s="3" t="s">
        <v>5</v>
      </c>
      <c r="B168" s="3" t="s">
        <v>67</v>
      </c>
    </row>
    <row r="169" spans="1:2" x14ac:dyDescent="0.3">
      <c r="A169" s="3" t="s">
        <v>7</v>
      </c>
      <c r="B169" s="3" t="s">
        <v>67</v>
      </c>
    </row>
    <row r="170" spans="1:2" x14ac:dyDescent="0.3">
      <c r="A170" s="3" t="s">
        <v>9</v>
      </c>
      <c r="B170" s="3" t="s">
        <v>10</v>
      </c>
    </row>
    <row r="171" spans="1:2" x14ac:dyDescent="0.3">
      <c r="A171" s="3" t="s">
        <v>15</v>
      </c>
      <c r="B171" s="3" t="s">
        <v>10</v>
      </c>
    </row>
    <row r="172" spans="1:2" x14ac:dyDescent="0.3">
      <c r="A172" s="3" t="s">
        <v>9</v>
      </c>
      <c r="B172" s="3" t="s">
        <v>10</v>
      </c>
    </row>
    <row r="173" spans="1:2" x14ac:dyDescent="0.3">
      <c r="A173" s="3" t="s">
        <v>9</v>
      </c>
      <c r="B173" s="3" t="s">
        <v>30</v>
      </c>
    </row>
    <row r="174" spans="1:2" x14ac:dyDescent="0.3">
      <c r="A174" s="3" t="s">
        <v>15</v>
      </c>
      <c r="B174" s="3" t="s">
        <v>30</v>
      </c>
    </row>
    <row r="175" spans="1:2" x14ac:dyDescent="0.3">
      <c r="A175" s="3" t="s">
        <v>33</v>
      </c>
      <c r="B175" s="3" t="s">
        <v>40</v>
      </c>
    </row>
    <row r="176" spans="1:2" x14ac:dyDescent="0.3">
      <c r="A176" s="3" t="s">
        <v>9</v>
      </c>
      <c r="B176" s="3" t="s">
        <v>40</v>
      </c>
    </row>
    <row r="177" spans="1:2" x14ac:dyDescent="0.3">
      <c r="A177" s="3" t="s">
        <v>15</v>
      </c>
      <c r="B177" s="3" t="s">
        <v>40</v>
      </c>
    </row>
    <row r="178" spans="1:2" x14ac:dyDescent="0.3">
      <c r="A178" s="3" t="s">
        <v>5</v>
      </c>
      <c r="B178" s="3" t="s">
        <v>40</v>
      </c>
    </row>
    <row r="179" spans="1:2" x14ac:dyDescent="0.3">
      <c r="A179" s="3" t="s">
        <v>33</v>
      </c>
      <c r="B179" s="3" t="s">
        <v>40</v>
      </c>
    </row>
    <row r="180" spans="1:2" x14ac:dyDescent="0.3">
      <c r="A180" s="3" t="s">
        <v>5</v>
      </c>
      <c r="B180" s="3" t="s">
        <v>40</v>
      </c>
    </row>
    <row r="181" spans="1:2" x14ac:dyDescent="0.3">
      <c r="A181" s="3" t="s">
        <v>7</v>
      </c>
      <c r="B181" s="3" t="s">
        <v>8</v>
      </c>
    </row>
    <row r="182" spans="1:2" x14ac:dyDescent="0.3">
      <c r="A182" s="3" t="s">
        <v>9</v>
      </c>
      <c r="B182" s="3" t="s">
        <v>8</v>
      </c>
    </row>
    <row r="183" spans="1:2" x14ac:dyDescent="0.3">
      <c r="A183" s="3" t="s">
        <v>33</v>
      </c>
      <c r="B183" s="3" t="s">
        <v>8</v>
      </c>
    </row>
    <row r="184" spans="1:2" x14ac:dyDescent="0.3">
      <c r="A184" s="3" t="s">
        <v>5</v>
      </c>
      <c r="B184" s="3" t="s">
        <v>8</v>
      </c>
    </row>
    <row r="185" spans="1:2" x14ac:dyDescent="0.3">
      <c r="A185" s="3" t="s">
        <v>9</v>
      </c>
      <c r="B185" s="3" t="s">
        <v>13</v>
      </c>
    </row>
    <row r="186" spans="1:2" x14ac:dyDescent="0.3">
      <c r="A186" s="3" t="s">
        <v>15</v>
      </c>
      <c r="B186" s="3" t="s">
        <v>13</v>
      </c>
    </row>
    <row r="187" spans="1:2" x14ac:dyDescent="0.3">
      <c r="A187" s="3" t="s">
        <v>15</v>
      </c>
      <c r="B187" s="3" t="s">
        <v>13</v>
      </c>
    </row>
    <row r="188" spans="1:2" x14ac:dyDescent="0.3">
      <c r="A188" s="3" t="s">
        <v>9</v>
      </c>
      <c r="B188" s="3" t="s">
        <v>13</v>
      </c>
    </row>
    <row r="189" spans="1:2" x14ac:dyDescent="0.3">
      <c r="A189" s="3" t="s">
        <v>7</v>
      </c>
      <c r="B189" s="3" t="s">
        <v>11</v>
      </c>
    </row>
    <row r="190" spans="1:2" x14ac:dyDescent="0.3">
      <c r="A190" s="3" t="s">
        <v>5</v>
      </c>
      <c r="B190" s="3" t="s">
        <v>11</v>
      </c>
    </row>
    <row r="191" spans="1:2" x14ac:dyDescent="0.3">
      <c r="A191" s="3" t="s">
        <v>33</v>
      </c>
      <c r="B191" s="3" t="s">
        <v>11</v>
      </c>
    </row>
    <row r="192" spans="1:2" x14ac:dyDescent="0.3">
      <c r="A192" s="3" t="s">
        <v>33</v>
      </c>
      <c r="B192" s="3" t="s">
        <v>39</v>
      </c>
    </row>
    <row r="193" spans="1:2" x14ac:dyDescent="0.3">
      <c r="A193" s="3" t="s">
        <v>35</v>
      </c>
      <c r="B193" s="3" t="s">
        <v>39</v>
      </c>
    </row>
    <row r="194" spans="1:2" x14ac:dyDescent="0.3">
      <c r="A194" s="3" t="s">
        <v>7</v>
      </c>
      <c r="B194" s="3" t="s">
        <v>72</v>
      </c>
    </row>
    <row r="195" spans="1:2" x14ac:dyDescent="0.3">
      <c r="A195" s="3" t="s">
        <v>9</v>
      </c>
      <c r="B195" s="3" t="s">
        <v>32</v>
      </c>
    </row>
    <row r="196" spans="1:2" x14ac:dyDescent="0.3">
      <c r="A196" s="3" t="s">
        <v>15</v>
      </c>
      <c r="B196" s="3" t="s">
        <v>32</v>
      </c>
    </row>
    <row r="197" spans="1:2" x14ac:dyDescent="0.3">
      <c r="A197" s="3" t="s">
        <v>9</v>
      </c>
      <c r="B197" s="3" t="s">
        <v>32</v>
      </c>
    </row>
    <row r="198" spans="1:2" x14ac:dyDescent="0.3">
      <c r="A198" s="3" t="s">
        <v>9</v>
      </c>
      <c r="B198" s="3" t="s">
        <v>32</v>
      </c>
    </row>
    <row r="199" spans="1:2" x14ac:dyDescent="0.3">
      <c r="A199" s="3" t="s">
        <v>15</v>
      </c>
      <c r="B199" s="3" t="s">
        <v>32</v>
      </c>
    </row>
    <row r="200" spans="1:2" x14ac:dyDescent="0.3">
      <c r="A200" s="3" t="s">
        <v>33</v>
      </c>
      <c r="B200" s="3" t="s">
        <v>32</v>
      </c>
    </row>
    <row r="201" spans="1:2" x14ac:dyDescent="0.3">
      <c r="A201" s="3" t="s">
        <v>33</v>
      </c>
      <c r="B201" s="3" t="s">
        <v>32</v>
      </c>
    </row>
    <row r="202" spans="1:2" x14ac:dyDescent="0.3">
      <c r="A202" s="3" t="s">
        <v>7</v>
      </c>
      <c r="B202" s="3" t="s">
        <v>32</v>
      </c>
    </row>
  </sheetData>
  <autoFilter ref="A1:C1" xr:uid="{B6329D6C-C944-4270-86AE-5B394B022ECB}">
    <sortState xmlns:xlrd2="http://schemas.microsoft.com/office/spreadsheetml/2017/richdata2" ref="A2:C204">
      <sortCondition ref="B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8131E-04F6-4E8B-B294-1872A65CAF06}">
  <dimension ref="A1:B46"/>
  <sheetViews>
    <sheetView tabSelected="1" workbookViewId="0">
      <selection activeCell="G11" sqref="G11"/>
    </sheetView>
  </sheetViews>
  <sheetFormatPr defaultRowHeight="14.4" x14ac:dyDescent="0.3"/>
  <cols>
    <col min="1" max="2" width="8.88671875" style="3"/>
  </cols>
  <sheetData>
    <row r="1" spans="1:2" x14ac:dyDescent="0.3">
      <c r="A1" s="3" t="s">
        <v>86</v>
      </c>
      <c r="B1" s="3" t="s">
        <v>87</v>
      </c>
    </row>
    <row r="2" spans="1:2" x14ac:dyDescent="0.3">
      <c r="A2" s="3" t="s">
        <v>75</v>
      </c>
      <c r="B2" s="3" t="s">
        <v>29</v>
      </c>
    </row>
    <row r="3" spans="1:2" x14ac:dyDescent="0.3">
      <c r="A3" s="3" t="s">
        <v>75</v>
      </c>
      <c r="B3" s="3" t="s">
        <v>44</v>
      </c>
    </row>
    <row r="4" spans="1:2" x14ac:dyDescent="0.3">
      <c r="A4" s="3" t="s">
        <v>76</v>
      </c>
      <c r="B4" s="3" t="s">
        <v>44</v>
      </c>
    </row>
    <row r="5" spans="1:2" x14ac:dyDescent="0.3">
      <c r="A5" s="3" t="s">
        <v>75</v>
      </c>
      <c r="B5" s="3" t="s">
        <v>44</v>
      </c>
    </row>
    <row r="6" spans="1:2" x14ac:dyDescent="0.3">
      <c r="A6" s="3" t="s">
        <v>75</v>
      </c>
      <c r="B6" s="3" t="s">
        <v>63</v>
      </c>
    </row>
    <row r="7" spans="1:2" x14ac:dyDescent="0.3">
      <c r="A7" s="3" t="s">
        <v>76</v>
      </c>
      <c r="B7" s="3" t="s">
        <v>27</v>
      </c>
    </row>
    <row r="8" spans="1:2" x14ac:dyDescent="0.3">
      <c r="A8" s="3" t="s">
        <v>75</v>
      </c>
      <c r="B8" s="3" t="s">
        <v>27</v>
      </c>
    </row>
    <row r="9" spans="1:2" x14ac:dyDescent="0.3">
      <c r="A9" s="3" t="s">
        <v>76</v>
      </c>
      <c r="B9" s="3" t="s">
        <v>81</v>
      </c>
    </row>
    <row r="10" spans="1:2" x14ac:dyDescent="0.3">
      <c r="A10" s="3" t="s">
        <v>75</v>
      </c>
      <c r="B10" s="3" t="s">
        <v>81</v>
      </c>
    </row>
    <row r="11" spans="1:2" x14ac:dyDescent="0.3">
      <c r="A11" s="3" t="s">
        <v>75</v>
      </c>
      <c r="B11" s="3" t="s">
        <v>28</v>
      </c>
    </row>
    <row r="12" spans="1:2" x14ac:dyDescent="0.3">
      <c r="A12" s="3" t="s">
        <v>76</v>
      </c>
      <c r="B12" s="3" t="s">
        <v>28</v>
      </c>
    </row>
    <row r="13" spans="1:2" x14ac:dyDescent="0.3">
      <c r="A13" s="3" t="s">
        <v>75</v>
      </c>
      <c r="B13" s="3" t="s">
        <v>84</v>
      </c>
    </row>
    <row r="14" spans="1:2" x14ac:dyDescent="0.3">
      <c r="A14" s="3" t="s">
        <v>76</v>
      </c>
      <c r="B14" s="3" t="s">
        <v>85</v>
      </c>
    </row>
    <row r="15" spans="1:2" x14ac:dyDescent="0.3">
      <c r="A15" s="3" t="s">
        <v>75</v>
      </c>
      <c r="B15" s="3" t="s">
        <v>58</v>
      </c>
    </row>
    <row r="16" spans="1:2" x14ac:dyDescent="0.3">
      <c r="A16" s="3" t="s">
        <v>76</v>
      </c>
      <c r="B16" s="3" t="s">
        <v>58</v>
      </c>
    </row>
    <row r="17" spans="1:2" x14ac:dyDescent="0.3">
      <c r="A17" s="3" t="s">
        <v>75</v>
      </c>
      <c r="B17" s="3" t="s">
        <v>62</v>
      </c>
    </row>
    <row r="18" spans="1:2" x14ac:dyDescent="0.3">
      <c r="A18" s="3" t="s">
        <v>76</v>
      </c>
      <c r="B18" s="3" t="s">
        <v>62</v>
      </c>
    </row>
    <row r="19" spans="1:2" x14ac:dyDescent="0.3">
      <c r="A19" s="3" t="s">
        <v>75</v>
      </c>
      <c r="B19" s="3" t="s">
        <v>77</v>
      </c>
    </row>
    <row r="20" spans="1:2" x14ac:dyDescent="0.3">
      <c r="A20" s="3" t="s">
        <v>75</v>
      </c>
      <c r="B20" s="3" t="s">
        <v>79</v>
      </c>
    </row>
    <row r="21" spans="1:2" x14ac:dyDescent="0.3">
      <c r="A21" s="3" t="s">
        <v>76</v>
      </c>
      <c r="B21" s="3" t="s">
        <v>79</v>
      </c>
    </row>
    <row r="22" spans="1:2" x14ac:dyDescent="0.3">
      <c r="A22" s="3" t="s">
        <v>75</v>
      </c>
      <c r="B22" s="3" t="s">
        <v>51</v>
      </c>
    </row>
    <row r="23" spans="1:2" x14ac:dyDescent="0.3">
      <c r="A23" s="3" t="s">
        <v>76</v>
      </c>
      <c r="B23" s="3" t="s">
        <v>51</v>
      </c>
    </row>
    <row r="24" spans="1:2" x14ac:dyDescent="0.3">
      <c r="A24" s="3" t="s">
        <v>76</v>
      </c>
      <c r="B24" s="3" t="s">
        <v>37</v>
      </c>
    </row>
    <row r="25" spans="1:2" x14ac:dyDescent="0.3">
      <c r="A25" s="3" t="s">
        <v>75</v>
      </c>
      <c r="B25" s="3" t="s">
        <v>78</v>
      </c>
    </row>
    <row r="26" spans="1:2" x14ac:dyDescent="0.3">
      <c r="A26" s="3" t="s">
        <v>76</v>
      </c>
      <c r="B26" s="3" t="s">
        <v>78</v>
      </c>
    </row>
    <row r="27" spans="1:2" x14ac:dyDescent="0.3">
      <c r="A27" s="3" t="s">
        <v>75</v>
      </c>
      <c r="B27" s="3" t="s">
        <v>69</v>
      </c>
    </row>
    <row r="28" spans="1:2" x14ac:dyDescent="0.3">
      <c r="A28" s="3" t="s">
        <v>75</v>
      </c>
      <c r="B28" s="3" t="s">
        <v>6</v>
      </c>
    </row>
    <row r="29" spans="1:2" x14ac:dyDescent="0.3">
      <c r="A29" s="3" t="s">
        <v>75</v>
      </c>
      <c r="B29" s="3" t="s">
        <v>42</v>
      </c>
    </row>
    <row r="30" spans="1:2" x14ac:dyDescent="0.3">
      <c r="A30" s="3" t="s">
        <v>76</v>
      </c>
      <c r="B30" s="3" t="s">
        <v>42</v>
      </c>
    </row>
    <row r="31" spans="1:2" x14ac:dyDescent="0.3">
      <c r="A31" s="3" t="s">
        <v>75</v>
      </c>
      <c r="B31" s="3" t="s">
        <v>80</v>
      </c>
    </row>
    <row r="32" spans="1:2" x14ac:dyDescent="0.3">
      <c r="A32" s="3" t="s">
        <v>75</v>
      </c>
      <c r="B32" s="3" t="s">
        <v>57</v>
      </c>
    </row>
    <row r="33" spans="1:2" x14ac:dyDescent="0.3">
      <c r="A33" s="3" t="s">
        <v>76</v>
      </c>
      <c r="B33" s="3" t="s">
        <v>34</v>
      </c>
    </row>
    <row r="34" spans="1:2" x14ac:dyDescent="0.3">
      <c r="A34" s="3" t="s">
        <v>75</v>
      </c>
      <c r="B34" s="3" t="s">
        <v>54</v>
      </c>
    </row>
    <row r="35" spans="1:2" x14ac:dyDescent="0.3">
      <c r="A35" s="3" t="s">
        <v>76</v>
      </c>
      <c r="B35" s="3" t="s">
        <v>54</v>
      </c>
    </row>
    <row r="36" spans="1:2" x14ac:dyDescent="0.3">
      <c r="A36" s="3" t="s">
        <v>75</v>
      </c>
      <c r="B36" s="3" t="s">
        <v>82</v>
      </c>
    </row>
    <row r="37" spans="1:2" x14ac:dyDescent="0.3">
      <c r="A37" s="3" t="s">
        <v>76</v>
      </c>
      <c r="B37" s="3" t="s">
        <v>82</v>
      </c>
    </row>
    <row r="38" spans="1:2" x14ac:dyDescent="0.3">
      <c r="A38" s="3" t="s">
        <v>75</v>
      </c>
      <c r="B38" s="3" t="s">
        <v>10</v>
      </c>
    </row>
    <row r="39" spans="1:2" x14ac:dyDescent="0.3">
      <c r="A39" s="3" t="s">
        <v>75</v>
      </c>
      <c r="B39" s="3" t="s">
        <v>83</v>
      </c>
    </row>
    <row r="40" spans="1:2" x14ac:dyDescent="0.3">
      <c r="A40" s="3" t="s">
        <v>75</v>
      </c>
      <c r="B40" s="3" t="s">
        <v>30</v>
      </c>
    </row>
    <row r="41" spans="1:2" x14ac:dyDescent="0.3">
      <c r="A41" s="3" t="s">
        <v>76</v>
      </c>
      <c r="B41" s="3" t="s">
        <v>30</v>
      </c>
    </row>
    <row r="42" spans="1:2" x14ac:dyDescent="0.3">
      <c r="A42" s="3" t="s">
        <v>75</v>
      </c>
      <c r="B42" s="3" t="s">
        <v>40</v>
      </c>
    </row>
    <row r="43" spans="1:2" x14ac:dyDescent="0.3">
      <c r="A43" s="3" t="s">
        <v>76</v>
      </c>
      <c r="B43" s="3" t="s">
        <v>8</v>
      </c>
    </row>
    <row r="44" spans="1:2" x14ac:dyDescent="0.3">
      <c r="A44" s="3" t="s">
        <v>75</v>
      </c>
      <c r="B44" s="3" t="s">
        <v>13</v>
      </c>
    </row>
    <row r="45" spans="1:2" x14ac:dyDescent="0.3">
      <c r="A45" s="3" t="s">
        <v>76</v>
      </c>
      <c r="B45" s="3" t="s">
        <v>32</v>
      </c>
    </row>
    <row r="46" spans="1:2" x14ac:dyDescent="0.3">
      <c r="A46" s="3" t="s">
        <v>75</v>
      </c>
      <c r="B46" s="3" t="s">
        <v>32</v>
      </c>
    </row>
  </sheetData>
  <autoFilter ref="A1:B1" xr:uid="{06B8131E-04F6-4E8B-B294-1872A65CAF06}">
    <sortState xmlns:xlrd2="http://schemas.microsoft.com/office/spreadsheetml/2017/richdata2" ref="A2:B47">
      <sortCondition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Sammanfattning</vt:lpstr>
      <vt:lpstr>13-</vt:lpstr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Dorling</dc:creator>
  <cp:lastModifiedBy>Sebastian Dorling</cp:lastModifiedBy>
  <dcterms:created xsi:type="dcterms:W3CDTF">2022-10-13T08:32:58Z</dcterms:created>
  <dcterms:modified xsi:type="dcterms:W3CDTF">2022-10-26T11:21:28Z</dcterms:modified>
</cp:coreProperties>
</file>