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13_ncr:1_{6584BEFB-ABCD-48B2-B526-4907E50EC68D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N4" i="1"/>
  <c r="J7" i="1"/>
  <c r="N7" i="1"/>
  <c r="J10" i="1"/>
  <c r="N10" i="1"/>
  <c r="J6" i="1"/>
  <c r="N6" i="1"/>
  <c r="J5" i="1"/>
  <c r="N5" i="1"/>
  <c r="J9" i="1"/>
  <c r="N9" i="1"/>
  <c r="N8" i="1"/>
  <c r="H2" i="1"/>
  <c r="N11" i="1"/>
  <c r="E3" i="1"/>
  <c r="E2" i="1"/>
  <c r="N3" i="1"/>
  <c r="N2" i="1"/>
</calcChain>
</file>

<file path=xl/sharedStrings.xml><?xml version="1.0" encoding="utf-8"?>
<sst xmlns="http://schemas.openxmlformats.org/spreadsheetml/2006/main" count="34" uniqueCount="31">
  <si>
    <t>Namn</t>
  </si>
  <si>
    <t>Klubb</t>
  </si>
  <si>
    <t>F-år</t>
  </si>
  <si>
    <t>Bosse Larsson Cup</t>
  </si>
  <si>
    <t>Linköping Junior Open</t>
  </si>
  <si>
    <t>Summa</t>
  </si>
  <si>
    <t>Norrköpings TK</t>
  </si>
  <si>
    <t>Lic.nr.</t>
  </si>
  <si>
    <t>Visholmen Cup</t>
  </si>
  <si>
    <t>TK SAAB</t>
  </si>
  <si>
    <t>Junior-RM inne</t>
  </si>
  <si>
    <t xml:space="preserve">Eskilstuna Junior Cup </t>
  </si>
  <si>
    <t>Junior-RM ute</t>
  </si>
  <si>
    <t>Folktandvården Cup</t>
  </si>
  <si>
    <t>Mjölby TK</t>
  </si>
  <si>
    <t>Santiago Espina</t>
  </si>
  <si>
    <t>Ludvig Petersson Klimmek</t>
  </si>
  <si>
    <t>Jakob Lindblom</t>
  </si>
  <si>
    <t>Södertälje P&amp;TK</t>
  </si>
  <si>
    <t>Timotheus Agirman</t>
  </si>
  <si>
    <t>Gutespelen</t>
  </si>
  <si>
    <t>Norrköping Indoor Open</t>
  </si>
  <si>
    <t>Benjamin Högberg</t>
  </si>
  <si>
    <t>Tage Leander</t>
  </si>
  <si>
    <t>Strängnäs TK</t>
  </si>
  <si>
    <t>Lionel Barrera</t>
  </si>
  <si>
    <t>Ryan Guerriouni Karlsson</t>
  </si>
  <si>
    <t>Simon SK Tennis</t>
  </si>
  <si>
    <t>Eddy Gabriel Diaconu</t>
  </si>
  <si>
    <t>Harry  Tihinen</t>
  </si>
  <si>
    <t>Oxelösunds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</si>
</sst>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5"/>
  <sheetViews>
    <sheetView tabSelected="1" workbookViewId="0">
      <selection activeCell="C11" sqref="C11"/>
    </sheetView>
  </sheetViews>
  <sheetFormatPr defaultColWidth="11" defaultRowHeight="15.6" x14ac:dyDescent="0.3"/>
  <cols>
    <col min="1" max="1" width="22.5" customWidth="1"/>
    <col min="2" max="2" width="17.5" bestFit="1" customWidth="1"/>
    <col min="3" max="3" width="8.59765625" style="3" customWidth="1"/>
    <col min="4" max="4" width="8.59765625" customWidth="1"/>
    <col min="5" max="5" width="6.59765625" customWidth="1"/>
    <col min="6" max="13" width="6.59765625" style="3" customWidth="1"/>
    <col min="14" max="14" width="11" style="3"/>
  </cols>
  <sheetData>
    <row r="1" spans="1:15" ht="130.19999999999999" x14ac:dyDescent="0.3">
      <c r="A1" s="1" t="s">
        <v>0</v>
      </c>
      <c r="B1" s="1" t="s">
        <v>1</v>
      </c>
      <c r="C1" s="1" t="s">
        <v>7</v>
      </c>
      <c r="D1" s="1" t="s">
        <v>2</v>
      </c>
      <c r="E1" s="2" t="s">
        <v>10</v>
      </c>
      <c r="F1" s="2" t="s">
        <v>21</v>
      </c>
      <c r="G1" s="2" t="s">
        <v>11</v>
      </c>
      <c r="H1" s="2" t="s">
        <v>8</v>
      </c>
      <c r="I1" s="2" t="s">
        <v>20</v>
      </c>
      <c r="J1" s="2" t="s">
        <v>12</v>
      </c>
      <c r="K1" s="2" t="s">
        <v>3</v>
      </c>
      <c r="L1" s="2" t="s">
        <v>4</v>
      </c>
      <c r="M1" s="2" t="s">
        <v>13</v>
      </c>
      <c r="N1" s="2" t="s">
        <v>5</v>
      </c>
      <c r="O1" s="1"/>
    </row>
    <row r="2" spans="1:15" ht="16.5" customHeight="1" x14ac:dyDescent="0.3">
      <c r="A2" s="4" t="s">
        <v>15</v>
      </c>
      <c r="B2" t="s">
        <v>9</v>
      </c>
      <c r="C2" s="3">
        <v>101354</v>
      </c>
      <c r="E2" s="3">
        <f>(2+2)*2</f>
        <v>8</v>
      </c>
      <c r="F2" s="3">
        <v>2</v>
      </c>
      <c r="H2" s="3">
        <f>2+4+2</f>
        <v>8</v>
      </c>
      <c r="J2" s="3">
        <f>2*(2+3)</f>
        <v>10</v>
      </c>
      <c r="N2" s="3">
        <f t="shared" ref="N2:N11" si="0">SUM(E2:M2)</f>
        <v>28</v>
      </c>
    </row>
    <row r="3" spans="1:15" ht="16.5" customHeight="1" x14ac:dyDescent="0.3">
      <c r="A3" s="4" t="s">
        <v>17</v>
      </c>
      <c r="B3" t="s">
        <v>14</v>
      </c>
      <c r="C3" s="3">
        <v>99489</v>
      </c>
      <c r="E3" s="3">
        <f>2+2</f>
        <v>4</v>
      </c>
      <c r="J3" s="3">
        <f>2*(0+3)</f>
        <v>6</v>
      </c>
      <c r="N3" s="3">
        <f>SUM(E3:M3)</f>
        <v>10</v>
      </c>
    </row>
    <row r="4" spans="1:15" x14ac:dyDescent="0.3">
      <c r="A4" s="4" t="s">
        <v>16</v>
      </c>
      <c r="B4" t="s">
        <v>6</v>
      </c>
      <c r="C4" s="3">
        <v>95921</v>
      </c>
      <c r="E4" s="3">
        <v>0</v>
      </c>
      <c r="F4" s="3">
        <v>1</v>
      </c>
      <c r="J4" s="3">
        <f>2*2</f>
        <v>4</v>
      </c>
      <c r="N4" s="3">
        <f>SUM(E4:M4)</f>
        <v>5</v>
      </c>
    </row>
    <row r="5" spans="1:15" x14ac:dyDescent="0.3">
      <c r="A5" s="4" t="s">
        <v>26</v>
      </c>
      <c r="B5" t="s">
        <v>27</v>
      </c>
      <c r="C5" s="3">
        <v>101804</v>
      </c>
      <c r="D5" s="3"/>
      <c r="E5" s="3"/>
      <c r="J5" s="3">
        <f>2*2</f>
        <v>4</v>
      </c>
      <c r="N5" s="3">
        <f t="shared" si="0"/>
        <v>4</v>
      </c>
    </row>
    <row r="6" spans="1:15" x14ac:dyDescent="0.3">
      <c r="A6" s="4" t="s">
        <v>28</v>
      </c>
      <c r="B6" t="s">
        <v>24</v>
      </c>
      <c r="C6" s="3">
        <v>103415</v>
      </c>
      <c r="E6" s="3"/>
      <c r="J6" s="3">
        <f>2*1</f>
        <v>2</v>
      </c>
      <c r="N6" s="3">
        <f t="shared" si="0"/>
        <v>2</v>
      </c>
    </row>
    <row r="7" spans="1:15" x14ac:dyDescent="0.3">
      <c r="A7" s="4" t="s">
        <v>23</v>
      </c>
      <c r="B7" t="s">
        <v>24</v>
      </c>
      <c r="C7" s="3">
        <v>101741</v>
      </c>
      <c r="E7" s="3"/>
      <c r="J7" s="3">
        <f>2*1</f>
        <v>2</v>
      </c>
      <c r="N7" s="3">
        <f t="shared" si="0"/>
        <v>2</v>
      </c>
    </row>
    <row r="8" spans="1:15" x14ac:dyDescent="0.3">
      <c r="A8" s="4" t="s">
        <v>22</v>
      </c>
      <c r="B8" t="s">
        <v>30</v>
      </c>
      <c r="C8" s="3">
        <v>109741</v>
      </c>
      <c r="H8" s="3">
        <v>0</v>
      </c>
      <c r="N8" s="3">
        <f t="shared" si="0"/>
        <v>0</v>
      </c>
    </row>
    <row r="9" spans="1:15" x14ac:dyDescent="0.3">
      <c r="A9" s="4" t="s">
        <v>25</v>
      </c>
      <c r="B9" t="s">
        <v>24</v>
      </c>
      <c r="C9" s="3">
        <v>102624</v>
      </c>
      <c r="E9" s="3"/>
      <c r="J9" s="3">
        <f>2*0</f>
        <v>0</v>
      </c>
      <c r="N9" s="3">
        <f t="shared" si="0"/>
        <v>0</v>
      </c>
    </row>
    <row r="10" spans="1:15" ht="16.5" customHeight="1" x14ac:dyDescent="0.3">
      <c r="A10" s="4" t="s">
        <v>29</v>
      </c>
      <c r="B10" t="s">
        <v>24</v>
      </c>
      <c r="C10" s="3">
        <v>104641</v>
      </c>
      <c r="J10" s="3">
        <f>2*0</f>
        <v>0</v>
      </c>
      <c r="N10" s="3">
        <f t="shared" si="0"/>
        <v>0</v>
      </c>
    </row>
    <row r="11" spans="1:15" x14ac:dyDescent="0.3">
      <c r="A11" s="4" t="s">
        <v>19</v>
      </c>
      <c r="B11" t="s">
        <v>18</v>
      </c>
      <c r="C11" s="3">
        <v>102265</v>
      </c>
      <c r="E11" s="5">
        <v>0</v>
      </c>
      <c r="N11" s="3">
        <f t="shared" si="0"/>
        <v>0</v>
      </c>
    </row>
    <row r="12" spans="1:15" x14ac:dyDescent="0.3">
      <c r="A12" s="4"/>
    </row>
    <row r="13" spans="1:15" x14ac:dyDescent="0.3">
      <c r="E13" s="3"/>
    </row>
    <row r="14" spans="1:15" x14ac:dyDescent="0.3">
      <c r="A14" s="4"/>
      <c r="E14" s="3"/>
    </row>
    <row r="15" spans="1:15" x14ac:dyDescent="0.3">
      <c r="A15" s="4"/>
    </row>
    <row r="16" spans="1:15" x14ac:dyDescent="0.3">
      <c r="E16" s="3"/>
    </row>
    <row r="17" spans="1:5" x14ac:dyDescent="0.3">
      <c r="A17" s="4"/>
    </row>
    <row r="18" spans="1:5" x14ac:dyDescent="0.3">
      <c r="A18" s="4"/>
    </row>
    <row r="19" spans="1:5" x14ac:dyDescent="0.3">
      <c r="A19" s="4"/>
    </row>
    <row r="20" spans="1:5" x14ac:dyDescent="0.3">
      <c r="A20" s="4"/>
    </row>
    <row r="21" spans="1:5" x14ac:dyDescent="0.3">
      <c r="A21" s="4"/>
    </row>
    <row r="22" spans="1:5" x14ac:dyDescent="0.3">
      <c r="A22" s="4"/>
      <c r="E22" s="3"/>
    </row>
    <row r="23" spans="1:5" x14ac:dyDescent="0.3">
      <c r="A23" s="4"/>
      <c r="E23" s="3"/>
    </row>
    <row r="24" spans="1:5" x14ac:dyDescent="0.3">
      <c r="A24" s="4"/>
    </row>
    <row r="25" spans="1:5" x14ac:dyDescent="0.3">
      <c r="A25" s="4"/>
    </row>
  </sheetData>
  <sortState xmlns:xlrd2="http://schemas.microsoft.com/office/spreadsheetml/2017/richdata2" ref="A12:N25">
    <sortCondition descending="1" ref="N12:N25"/>
    <sortCondition ref="B12:B2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PS10A. Poängställning efter Junior-RM ute</oddHeader>
    <oddFooter>&amp;RUppdaterad av Rolf 25-09-11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2025-09-11T09:58:24Z</cp:lastPrinted>
  <dcterms:created xsi:type="dcterms:W3CDTF">2019-02-07T10:52:31Z</dcterms:created>
  <dcterms:modified xsi:type="dcterms:W3CDTF">2025-09-11T09:58:48Z</dcterms:modified>
</cp:coreProperties>
</file>