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f341e6c35ea0e5/Dokument/Från gamla datorn/SvTÖ/Road to Öst Team Cup 2026/"/>
    </mc:Choice>
  </mc:AlternateContent>
  <xr:revisionPtr revIDLastSave="5" documentId="8_{863C03BD-CAE0-4E83-A728-0D3D644E3FEA}" xr6:coauthVersionLast="47" xr6:coauthVersionMax="47" xr10:uidLastSave="{7415EBDB-4BA5-4D46-BF9F-730E9FCFD454}"/>
  <bookViews>
    <workbookView xWindow="-108" yWindow="-108" windowWidth="23256" windowHeight="12576" xr2:uid="{914E26CD-10DE-3646-9436-6A731EA467D5}"/>
  </bookViews>
  <sheets>
    <sheet name="Sheet1" sheetId="1" r:id="rId1"/>
  </sheets>
  <definedNames>
    <definedName name="_xlnm.Print_Area" localSheetId="0">Sheet1!$A$1:$N$13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8" i="1" l="1"/>
  <c r="H6" i="1"/>
  <c r="H3" i="1"/>
  <c r="N3" i="1"/>
  <c r="N6" i="1"/>
  <c r="H2" i="1"/>
  <c r="H4" i="1"/>
  <c r="N11" i="1"/>
  <c r="N9" i="1"/>
  <c r="N10" i="1"/>
  <c r="E4" i="1"/>
  <c r="G4" i="1"/>
  <c r="N4" i="1"/>
  <c r="E7" i="1"/>
  <c r="N7" i="1"/>
  <c r="E5" i="1"/>
  <c r="N5" i="1"/>
  <c r="G2" i="1"/>
  <c r="E2" i="1"/>
  <c r="N2" i="1"/>
</calcChain>
</file>

<file path=xl/sharedStrings.xml><?xml version="1.0" encoding="utf-8"?>
<sst xmlns="http://schemas.openxmlformats.org/spreadsheetml/2006/main" count="37" uniqueCount="34">
  <si>
    <t>Namn</t>
  </si>
  <si>
    <t>Klubb</t>
  </si>
  <si>
    <t>F-år</t>
  </si>
  <si>
    <t>Bosse Larsson Cup</t>
  </si>
  <si>
    <t>Linköping Junior Open</t>
  </si>
  <si>
    <t>Summa</t>
  </si>
  <si>
    <t>Norrköpings TK</t>
  </si>
  <si>
    <t>Lic.nr.</t>
  </si>
  <si>
    <t>Visholmen Cup</t>
  </si>
  <si>
    <t>Strängnäs TK</t>
  </si>
  <si>
    <t xml:space="preserve">Eskilstuna Junior Cup </t>
  </si>
  <si>
    <t>Folktandvården  Cup</t>
  </si>
  <si>
    <t>TK SAAB</t>
  </si>
  <si>
    <t>Mjölby TK</t>
  </si>
  <si>
    <t>Henry Alvin</t>
  </si>
  <si>
    <t>Lionel Barrera</t>
  </si>
  <si>
    <t>Karl-Oskar Nordén</t>
  </si>
  <si>
    <t>Charlie Ohlin</t>
  </si>
  <si>
    <t>Gustaf Olsson</t>
  </si>
  <si>
    <t>RM inne</t>
  </si>
  <si>
    <t/>
  </si>
  <si>
    <t>¹)</t>
  </si>
  <si>
    <t>Norrköping Indoor Open</t>
  </si>
  <si>
    <t>Ludvig Petersson Klimmek</t>
  </si>
  <si>
    <t>Hilmer Furuåker</t>
  </si>
  <si>
    <t>Lillån TK</t>
  </si>
  <si>
    <t>Algot Segnestam</t>
  </si>
  <si>
    <t>Visby TK</t>
  </si>
  <si>
    <t>Samson Östliden</t>
  </si>
  <si>
    <t>Gutaspelen</t>
  </si>
  <si>
    <t>RM-ute</t>
  </si>
  <si>
    <r>
      <rPr>
        <sz val="12"/>
        <color theme="1"/>
        <rFont val="Aptos Narrow"/>
      </rPr>
      <t>¹)</t>
    </r>
    <r>
      <rPr>
        <sz val="12"/>
        <color theme="1"/>
        <rFont val="Calibri"/>
        <family val="2"/>
      </rPr>
      <t xml:space="preserve"> Kom ej till spel</t>
    </r>
  </si>
  <si>
    <t>Mikael Öjdemark</t>
  </si>
  <si>
    <t>Motala 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</si>
</sst>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quotePrefix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5968-E715-8B4A-93FD-1D270848A871}">
  <sheetPr>
    <pageSetUpPr fitToPage="1"/>
  </sheetPr>
  <dimension ref="A1:Y12"/>
  <sheetViews>
    <sheetView tabSelected="1" workbookViewId="0">
      <selection activeCell="C12" sqref="C12"/>
    </sheetView>
  </sheetViews>
  <sheetFormatPr defaultColWidth="11" defaultRowHeight="15.6" x14ac:dyDescent="0.3"/>
  <cols>
    <col min="1" max="1" width="22.19921875" customWidth="1"/>
    <col min="2" max="2" width="17.5" bestFit="1" customWidth="1"/>
    <col min="3" max="3" width="8.59765625" style="3" customWidth="1"/>
    <col min="4" max="4" width="8.59765625" customWidth="1"/>
    <col min="5" max="13" width="6.59765625" style="3" customWidth="1"/>
    <col min="14" max="14" width="11" style="3"/>
  </cols>
  <sheetData>
    <row r="1" spans="1:25" ht="130.19999999999999" x14ac:dyDescent="0.3">
      <c r="A1" s="1" t="s">
        <v>0</v>
      </c>
      <c r="B1" s="1" t="s">
        <v>1</v>
      </c>
      <c r="C1" s="1" t="s">
        <v>7</v>
      </c>
      <c r="D1" s="1" t="s">
        <v>2</v>
      </c>
      <c r="E1" s="2" t="s">
        <v>19</v>
      </c>
      <c r="F1" s="2" t="s">
        <v>22</v>
      </c>
      <c r="G1" s="2" t="s">
        <v>10</v>
      </c>
      <c r="H1" s="2" t="s">
        <v>8</v>
      </c>
      <c r="I1" s="9" t="s">
        <v>29</v>
      </c>
      <c r="J1" s="2" t="s">
        <v>30</v>
      </c>
      <c r="K1" s="2" t="s">
        <v>4</v>
      </c>
      <c r="L1" s="2" t="s">
        <v>3</v>
      </c>
      <c r="M1" s="2" t="s">
        <v>11</v>
      </c>
      <c r="N1" s="2" t="s">
        <v>5</v>
      </c>
      <c r="O1" s="1"/>
    </row>
    <row r="2" spans="1:25" x14ac:dyDescent="0.3">
      <c r="A2" t="s">
        <v>15</v>
      </c>
      <c r="B2" t="s">
        <v>9</v>
      </c>
      <c r="C2" s="3">
        <v>102624</v>
      </c>
      <c r="E2" s="3">
        <f>2*(3+2)</f>
        <v>10</v>
      </c>
      <c r="G2" s="3">
        <f>(2+2+2)</f>
        <v>6</v>
      </c>
      <c r="H2" s="3">
        <f>2</f>
        <v>2</v>
      </c>
      <c r="N2" s="3">
        <f t="shared" ref="N2:N10" si="0">SUM(E2:M2)</f>
        <v>18</v>
      </c>
    </row>
    <row r="3" spans="1:25" x14ac:dyDescent="0.3">
      <c r="A3" s="8" t="s">
        <v>24</v>
      </c>
      <c r="B3" s="8" t="s">
        <v>25</v>
      </c>
      <c r="C3" s="1">
        <v>90598</v>
      </c>
      <c r="D3" s="1"/>
      <c r="E3" s="2"/>
      <c r="F3" s="2"/>
      <c r="G3" s="2"/>
      <c r="H3" s="1">
        <f>2+2+2+2</f>
        <v>8</v>
      </c>
      <c r="I3" s="2"/>
      <c r="J3" s="2"/>
      <c r="K3" s="2"/>
      <c r="L3" s="2"/>
      <c r="M3" s="2"/>
      <c r="N3" s="3">
        <f t="shared" ref="N3" si="1">SUM(E3:M3)</f>
        <v>8</v>
      </c>
      <c r="O3" s="1"/>
    </row>
    <row r="4" spans="1:25" x14ac:dyDescent="0.3">
      <c r="A4" t="s">
        <v>14</v>
      </c>
      <c r="B4" t="s">
        <v>9</v>
      </c>
      <c r="C4" s="3">
        <v>102747</v>
      </c>
      <c r="E4" s="3">
        <f>2*0</f>
        <v>0</v>
      </c>
      <c r="G4" s="3">
        <f>2</f>
        <v>2</v>
      </c>
      <c r="H4" s="3">
        <f>2+2</f>
        <v>4</v>
      </c>
      <c r="N4" s="3">
        <f>SUM(E4:M4)</f>
        <v>6</v>
      </c>
      <c r="Y4" s="6" t="s">
        <v>20</v>
      </c>
    </row>
    <row r="5" spans="1:25" x14ac:dyDescent="0.3">
      <c r="A5" t="s">
        <v>17</v>
      </c>
      <c r="B5" t="s">
        <v>13</v>
      </c>
      <c r="C5" s="3">
        <v>104554</v>
      </c>
      <c r="E5" s="3">
        <f>2*2</f>
        <v>4</v>
      </c>
      <c r="N5" s="3">
        <f t="shared" si="0"/>
        <v>4</v>
      </c>
    </row>
    <row r="6" spans="1:25" x14ac:dyDescent="0.3">
      <c r="A6" s="8" t="s">
        <v>26</v>
      </c>
      <c r="B6" s="8" t="s">
        <v>9</v>
      </c>
      <c r="C6" s="1">
        <v>68066</v>
      </c>
      <c r="D6" s="1"/>
      <c r="E6" s="2"/>
      <c r="F6" s="2"/>
      <c r="G6" s="2"/>
      <c r="H6" s="1">
        <f>2+2</f>
        <v>4</v>
      </c>
      <c r="I6" s="2"/>
      <c r="J6" s="2"/>
      <c r="K6" s="2"/>
      <c r="L6" s="2"/>
      <c r="M6" s="2"/>
      <c r="N6" s="3">
        <f>SUM(E6:M6)</f>
        <v>4</v>
      </c>
      <c r="O6" s="1"/>
    </row>
    <row r="7" spans="1:25" x14ac:dyDescent="0.3">
      <c r="A7" t="s">
        <v>18</v>
      </c>
      <c r="B7" t="s">
        <v>9</v>
      </c>
      <c r="C7" s="3">
        <v>96945</v>
      </c>
      <c r="E7" s="3">
        <f>2*1</f>
        <v>2</v>
      </c>
      <c r="N7" s="3">
        <f t="shared" si="0"/>
        <v>2</v>
      </c>
    </row>
    <row r="8" spans="1:25" x14ac:dyDescent="0.3">
      <c r="A8" t="s">
        <v>28</v>
      </c>
      <c r="B8" t="s">
        <v>27</v>
      </c>
      <c r="C8" s="3">
        <v>103929</v>
      </c>
      <c r="I8" s="3">
        <v>1</v>
      </c>
      <c r="N8" s="3">
        <f>SUM(E8:M8)</f>
        <v>1</v>
      </c>
    </row>
    <row r="9" spans="1:25" x14ac:dyDescent="0.3">
      <c r="A9" s="4" t="s">
        <v>23</v>
      </c>
      <c r="B9" t="s">
        <v>6</v>
      </c>
      <c r="C9" s="3">
        <v>95921</v>
      </c>
      <c r="E9" s="5"/>
      <c r="G9" s="3">
        <v>0</v>
      </c>
      <c r="N9" s="3">
        <f>SUM(E9:M9)</f>
        <v>0</v>
      </c>
    </row>
    <row r="10" spans="1:25" x14ac:dyDescent="0.3">
      <c r="A10" t="s">
        <v>16</v>
      </c>
      <c r="B10" t="s">
        <v>12</v>
      </c>
      <c r="C10" s="3">
        <v>102566</v>
      </c>
      <c r="E10" s="7" t="s">
        <v>21</v>
      </c>
      <c r="K10" s="3">
        <v>0</v>
      </c>
      <c r="N10" s="3">
        <f t="shared" si="0"/>
        <v>0</v>
      </c>
    </row>
    <row r="11" spans="1:25" x14ac:dyDescent="0.3">
      <c r="A11" t="s">
        <v>32</v>
      </c>
      <c r="B11" t="s">
        <v>33</v>
      </c>
      <c r="C11" s="3">
        <v>114250</v>
      </c>
      <c r="K11" s="3">
        <v>0</v>
      </c>
      <c r="N11" s="3">
        <f>SUM(E12:M12)</f>
        <v>0</v>
      </c>
    </row>
    <row r="12" spans="1:25" x14ac:dyDescent="0.3">
      <c r="A12" s="4" t="s">
        <v>31</v>
      </c>
      <c r="Y12" s="6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3" orientation="portrait" horizontalDpi="4294967293" verticalDpi="0" r:id="rId1"/>
  <headerFooter>
    <oddHeader>&amp;L&amp;"-,Fet"&amp;14Road to Öst Team Cup 2026 .
PS12B. Poängställning efter Linköping Junior Open.</oddHeader>
    <oddFooter xml:space="preserve">&amp;RUppdaterad av Rolf 26-09-29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 beciragic</dc:creator>
  <cp:lastModifiedBy>Rolf Olsson</cp:lastModifiedBy>
  <cp:lastPrinted>2026-09-18T09:42:01Z</cp:lastPrinted>
  <dcterms:created xsi:type="dcterms:W3CDTF">2019-02-07T10:52:31Z</dcterms:created>
  <dcterms:modified xsi:type="dcterms:W3CDTF">2026-09-29T19:44:26Z</dcterms:modified>
</cp:coreProperties>
</file>